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Бюджет!$F$17</definedName>
    <definedName name="LAST_CELL" localSheetId="0">Бюджет!#REF!</definedName>
    <definedName name="SIGN" localSheetId="0">Бюджет!$B$17:$H$18</definedName>
    <definedName name="_xlnm.Print_Area" localSheetId="0">Бюджет!$A$1:$H$501</definedName>
  </definedNames>
  <calcPr calcId="125725"/>
</workbook>
</file>

<file path=xl/calcChain.xml><?xml version="1.0" encoding="utf-8"?>
<calcChain xmlns="http://schemas.openxmlformats.org/spreadsheetml/2006/main">
  <c r="G85" i="1"/>
  <c r="H85"/>
  <c r="F85"/>
  <c r="G92"/>
  <c r="H92"/>
  <c r="F92"/>
  <c r="G102"/>
  <c r="G103"/>
  <c r="H103"/>
  <c r="H102" s="1"/>
  <c r="F103"/>
  <c r="F102" s="1"/>
  <c r="G87"/>
  <c r="H87"/>
  <c r="F87"/>
  <c r="G89"/>
  <c r="G90"/>
  <c r="H90"/>
  <c r="H89" s="1"/>
  <c r="F89"/>
  <c r="F90"/>
  <c r="G268" l="1"/>
  <c r="G267" s="1"/>
  <c r="H268"/>
  <c r="H267" s="1"/>
  <c r="F268"/>
  <c r="H485" l="1"/>
  <c r="G485"/>
  <c r="F485"/>
  <c r="G483"/>
  <c r="H483"/>
  <c r="F483"/>
  <c r="G477"/>
  <c r="G476" s="1"/>
  <c r="G475" s="1"/>
  <c r="H477"/>
  <c r="H476" s="1"/>
  <c r="H475" s="1"/>
  <c r="F477"/>
  <c r="F476" s="1"/>
  <c r="F475" s="1"/>
  <c r="G470"/>
  <c r="G469" s="1"/>
  <c r="H470"/>
  <c r="H469" s="1"/>
  <c r="F470"/>
  <c r="F469" s="1"/>
  <c r="G467"/>
  <c r="H467"/>
  <c r="F467"/>
  <c r="G462"/>
  <c r="H462"/>
  <c r="F462"/>
  <c r="G458"/>
  <c r="H458"/>
  <c r="F458"/>
  <c r="G454"/>
  <c r="H454"/>
  <c r="F454"/>
  <c r="G451"/>
  <c r="G450" s="1"/>
  <c r="H451"/>
  <c r="H450" s="1"/>
  <c r="F451"/>
  <c r="F450" s="1"/>
  <c r="G424"/>
  <c r="G423" s="1"/>
  <c r="H424"/>
  <c r="H423" s="1"/>
  <c r="F424"/>
  <c r="F423" s="1"/>
  <c r="H416"/>
  <c r="G416"/>
  <c r="F416"/>
  <c r="G411"/>
  <c r="G410" s="1"/>
  <c r="H411"/>
  <c r="H410" s="1"/>
  <c r="F411"/>
  <c r="G407"/>
  <c r="G406" s="1"/>
  <c r="H407"/>
  <c r="H406" s="1"/>
  <c r="F407"/>
  <c r="F406" s="1"/>
  <c r="F402"/>
  <c r="F401" s="1"/>
  <c r="F404"/>
  <c r="G399"/>
  <c r="G398" s="1"/>
  <c r="G397" s="1"/>
  <c r="H399"/>
  <c r="H398" s="1"/>
  <c r="H397" s="1"/>
  <c r="F399"/>
  <c r="F398" s="1"/>
  <c r="F397" s="1"/>
  <c r="G390"/>
  <c r="G389" s="1"/>
  <c r="H390"/>
  <c r="H389" s="1"/>
  <c r="F390"/>
  <c r="F389" s="1"/>
  <c r="G387"/>
  <c r="H387"/>
  <c r="F387"/>
  <c r="G383"/>
  <c r="H383"/>
  <c r="F383"/>
  <c r="G375"/>
  <c r="H375"/>
  <c r="F375"/>
  <c r="G381"/>
  <c r="H381"/>
  <c r="F381"/>
  <c r="G357"/>
  <c r="G355" s="1"/>
  <c r="H357"/>
  <c r="H355" s="1"/>
  <c r="F357"/>
  <c r="F355" s="1"/>
  <c r="G352"/>
  <c r="G351" s="1"/>
  <c r="H352"/>
  <c r="H351" s="1"/>
  <c r="F352"/>
  <c r="F351" s="1"/>
  <c r="G348"/>
  <c r="H348"/>
  <c r="F348"/>
  <c r="G346"/>
  <c r="H346"/>
  <c r="F346"/>
  <c r="G340"/>
  <c r="H340"/>
  <c r="F340"/>
  <c r="G336"/>
  <c r="H336"/>
  <c r="F336"/>
  <c r="G334"/>
  <c r="H334"/>
  <c r="F334"/>
  <c r="G329"/>
  <c r="G328" s="1"/>
  <c r="H329"/>
  <c r="H328" s="1"/>
  <c r="F329"/>
  <c r="F328" s="1"/>
  <c r="G324"/>
  <c r="G323" s="1"/>
  <c r="G322" s="1"/>
  <c r="H324"/>
  <c r="H323" s="1"/>
  <c r="H322" s="1"/>
  <c r="F324"/>
  <c r="F323" s="1"/>
  <c r="F322" s="1"/>
  <c r="G318"/>
  <c r="G317" s="1"/>
  <c r="H318"/>
  <c r="H317" s="1"/>
  <c r="F318"/>
  <c r="F317" s="1"/>
  <c r="G313"/>
  <c r="G312" s="1"/>
  <c r="H313"/>
  <c r="H312" s="1"/>
  <c r="H311" s="1"/>
  <c r="H310" s="1"/>
  <c r="F313"/>
  <c r="F312" s="1"/>
  <c r="G307"/>
  <c r="G306" s="1"/>
  <c r="H307"/>
  <c r="H306" s="1"/>
  <c r="F307"/>
  <c r="F306" s="1"/>
  <c r="G292"/>
  <c r="G291" s="1"/>
  <c r="H292"/>
  <c r="H291" s="1"/>
  <c r="F292"/>
  <c r="F291" s="1"/>
  <c r="G287"/>
  <c r="G286" s="1"/>
  <c r="G285" s="1"/>
  <c r="H287"/>
  <c r="H286" s="1"/>
  <c r="H285" s="1"/>
  <c r="F287"/>
  <c r="F286" s="1"/>
  <c r="F285" s="1"/>
  <c r="G283"/>
  <c r="G282" s="1"/>
  <c r="G281" s="1"/>
  <c r="H283"/>
  <c r="H282" s="1"/>
  <c r="H281" s="1"/>
  <c r="F283"/>
  <c r="F282" s="1"/>
  <c r="F281" s="1"/>
  <c r="G278"/>
  <c r="G277" s="1"/>
  <c r="H278"/>
  <c r="H277" s="1"/>
  <c r="F278"/>
  <c r="F277" s="1"/>
  <c r="G275"/>
  <c r="H275"/>
  <c r="F275"/>
  <c r="G273"/>
  <c r="H273"/>
  <c r="F273"/>
  <c r="F267"/>
  <c r="G264"/>
  <c r="G263" s="1"/>
  <c r="H264"/>
  <c r="H263" s="1"/>
  <c r="F264"/>
  <c r="F263" s="1"/>
  <c r="G259"/>
  <c r="G258" s="1"/>
  <c r="H259"/>
  <c r="H258" s="1"/>
  <c r="F259"/>
  <c r="F258" s="1"/>
  <c r="G255"/>
  <c r="G254" s="1"/>
  <c r="G253" s="1"/>
  <c r="G252" s="1"/>
  <c r="H255"/>
  <c r="H254" s="1"/>
  <c r="F255"/>
  <c r="F254" s="1"/>
  <c r="G250"/>
  <c r="G249" s="1"/>
  <c r="H250"/>
  <c r="H249" s="1"/>
  <c r="F250"/>
  <c r="F249" s="1"/>
  <c r="G247"/>
  <c r="G246" s="1"/>
  <c r="H247"/>
  <c r="H246" s="1"/>
  <c r="F247"/>
  <c r="F246" s="1"/>
  <c r="G243"/>
  <c r="G242" s="1"/>
  <c r="H243"/>
  <c r="H242" s="1"/>
  <c r="F243"/>
  <c r="F242" s="1"/>
  <c r="H237"/>
  <c r="H236" s="1"/>
  <c r="H235" s="1"/>
  <c r="G237"/>
  <c r="G236" s="1"/>
  <c r="G235" s="1"/>
  <c r="F237"/>
  <c r="F236" s="1"/>
  <c r="F235" s="1"/>
  <c r="G227"/>
  <c r="H227"/>
  <c r="F227"/>
  <c r="G225"/>
  <c r="H225"/>
  <c r="F225"/>
  <c r="G223"/>
  <c r="H223"/>
  <c r="F223"/>
  <c r="G216"/>
  <c r="H216"/>
  <c r="F216"/>
  <c r="G212"/>
  <c r="H212"/>
  <c r="F212"/>
  <c r="G205"/>
  <c r="H205"/>
  <c r="F205"/>
  <c r="F204" s="1"/>
  <c r="G202"/>
  <c r="H202"/>
  <c r="F202"/>
  <c r="G199"/>
  <c r="G198" s="1"/>
  <c r="H199"/>
  <c r="F199"/>
  <c r="G195"/>
  <c r="H195"/>
  <c r="F195"/>
  <c r="G184"/>
  <c r="H184"/>
  <c r="F184"/>
  <c r="G177"/>
  <c r="H177"/>
  <c r="F177"/>
  <c r="G168"/>
  <c r="H168"/>
  <c r="F168"/>
  <c r="G156"/>
  <c r="H156"/>
  <c r="F156"/>
  <c r="G150"/>
  <c r="H150"/>
  <c r="F150"/>
  <c r="G147"/>
  <c r="H147"/>
  <c r="F147"/>
  <c r="G143"/>
  <c r="H143"/>
  <c r="F143"/>
  <c r="G135"/>
  <c r="H135"/>
  <c r="F135"/>
  <c r="G117"/>
  <c r="H117"/>
  <c r="F117"/>
  <c r="G112"/>
  <c r="G111" s="1"/>
  <c r="H112"/>
  <c r="H111" s="1"/>
  <c r="F112"/>
  <c r="F111" s="1"/>
  <c r="H108"/>
  <c r="H107" s="1"/>
  <c r="G108"/>
  <c r="G107" s="1"/>
  <c r="G106" s="1"/>
  <c r="F108"/>
  <c r="F107" s="1"/>
  <c r="G100"/>
  <c r="H100"/>
  <c r="F100"/>
  <c r="G97"/>
  <c r="H97"/>
  <c r="F97"/>
  <c r="G94"/>
  <c r="G93" s="1"/>
  <c r="H94"/>
  <c r="H93" s="1"/>
  <c r="F94"/>
  <c r="F93" s="1"/>
  <c r="G86"/>
  <c r="H86"/>
  <c r="F86"/>
  <c r="G81"/>
  <c r="G80" s="1"/>
  <c r="G79" s="1"/>
  <c r="H81"/>
  <c r="H80" s="1"/>
  <c r="H79" s="1"/>
  <c r="F81"/>
  <c r="F80" s="1"/>
  <c r="F79" s="1"/>
  <c r="G59"/>
  <c r="H59"/>
  <c r="F59"/>
  <c r="G66"/>
  <c r="G65" s="1"/>
  <c r="H66"/>
  <c r="H65" s="1"/>
  <c r="F66"/>
  <c r="F65" s="1"/>
  <c r="G76"/>
  <c r="H76"/>
  <c r="F76"/>
  <c r="G73"/>
  <c r="H73"/>
  <c r="F73"/>
  <c r="G70"/>
  <c r="G69" s="1"/>
  <c r="H70"/>
  <c r="H69" s="1"/>
  <c r="F70"/>
  <c r="F69" s="1"/>
  <c r="G63"/>
  <c r="H63"/>
  <c r="F63"/>
  <c r="G53"/>
  <c r="G52" s="1"/>
  <c r="G51" s="1"/>
  <c r="H53"/>
  <c r="H52" s="1"/>
  <c r="H51" s="1"/>
  <c r="F53"/>
  <c r="F52" s="1"/>
  <c r="F51" s="1"/>
  <c r="G48"/>
  <c r="G47" s="1"/>
  <c r="H48"/>
  <c r="H47" s="1"/>
  <c r="F48"/>
  <c r="F47" s="1"/>
  <c r="G40"/>
  <c r="G39" s="1"/>
  <c r="H40"/>
  <c r="H39" s="1"/>
  <c r="F40"/>
  <c r="F39" s="1"/>
  <c r="G35"/>
  <c r="G34" s="1"/>
  <c r="G33" s="1"/>
  <c r="H35"/>
  <c r="H34" s="1"/>
  <c r="H33" s="1"/>
  <c r="F35"/>
  <c r="F34" s="1"/>
  <c r="F33" s="1"/>
  <c r="G29"/>
  <c r="G28" s="1"/>
  <c r="G27" s="1"/>
  <c r="H29"/>
  <c r="H28" s="1"/>
  <c r="H27" s="1"/>
  <c r="F29"/>
  <c r="F28" s="1"/>
  <c r="F27" s="1"/>
  <c r="G25"/>
  <c r="G24" s="1"/>
  <c r="H25"/>
  <c r="H24" s="1"/>
  <c r="F25"/>
  <c r="F24" s="1"/>
  <c r="G22"/>
  <c r="G21" s="1"/>
  <c r="H22"/>
  <c r="H21" s="1"/>
  <c r="F22"/>
  <c r="F21" s="1"/>
  <c r="G18"/>
  <c r="G17" s="1"/>
  <c r="H18"/>
  <c r="H17" s="1"/>
  <c r="F18"/>
  <c r="F17" s="1"/>
  <c r="G13"/>
  <c r="G12" s="1"/>
  <c r="G11" s="1"/>
  <c r="H13"/>
  <c r="H12" s="1"/>
  <c r="H11" s="1"/>
  <c r="F13"/>
  <c r="F12" s="1"/>
  <c r="F11" s="1"/>
  <c r="F96" l="1"/>
  <c r="H38"/>
  <c r="G72"/>
  <c r="H245"/>
  <c r="G38"/>
  <c r="H58"/>
  <c r="H57" s="1"/>
  <c r="G68"/>
  <c r="G116"/>
  <c r="G183"/>
  <c r="F198"/>
  <c r="G204"/>
  <c r="H222"/>
  <c r="G245"/>
  <c r="G290"/>
  <c r="G289" s="1"/>
  <c r="F333"/>
  <c r="F332" s="1"/>
  <c r="H253"/>
  <c r="H252" s="1"/>
  <c r="F253"/>
  <c r="F252" s="1"/>
  <c r="F245"/>
  <c r="F241" s="1"/>
  <c r="G481"/>
  <c r="G480" s="1"/>
  <c r="G482"/>
  <c r="H96"/>
  <c r="H84" s="1"/>
  <c r="F465"/>
  <c r="F464" s="1"/>
  <c r="F466"/>
  <c r="H465"/>
  <c r="H464" s="1"/>
  <c r="H466"/>
  <c r="F481"/>
  <c r="F480" s="1"/>
  <c r="F482"/>
  <c r="F290"/>
  <c r="F289" s="1"/>
  <c r="G465"/>
  <c r="G464" s="1"/>
  <c r="G466"/>
  <c r="H481"/>
  <c r="H480" s="1"/>
  <c r="H482"/>
  <c r="H32"/>
  <c r="H106"/>
  <c r="F311"/>
  <c r="F310" s="1"/>
  <c r="H333"/>
  <c r="H332" s="1"/>
  <c r="G333"/>
  <c r="G332" s="1"/>
  <c r="F339"/>
  <c r="H374"/>
  <c r="H354" s="1"/>
  <c r="F410"/>
  <c r="G58"/>
  <c r="G57" s="1"/>
  <c r="H204"/>
  <c r="F222"/>
  <c r="G311"/>
  <c r="G310" s="1"/>
  <c r="F453"/>
  <c r="F409" s="1"/>
  <c r="F405" s="1"/>
  <c r="F72"/>
  <c r="F68" s="1"/>
  <c r="G96"/>
  <c r="F116"/>
  <c r="F183"/>
  <c r="H72"/>
  <c r="H68" s="1"/>
  <c r="F58"/>
  <c r="F57" s="1"/>
  <c r="H116"/>
  <c r="H183"/>
  <c r="G222"/>
  <c r="H241"/>
  <c r="G272"/>
  <c r="G271" s="1"/>
  <c r="G266" s="1"/>
  <c r="H290"/>
  <c r="H289" s="1"/>
  <c r="H339"/>
  <c r="H338" s="1"/>
  <c r="G339"/>
  <c r="G338" s="1"/>
  <c r="H453"/>
  <c r="H409" s="1"/>
  <c r="H405" s="1"/>
  <c r="G453"/>
  <c r="G409" s="1"/>
  <c r="G405" s="1"/>
  <c r="F272"/>
  <c r="F271" s="1"/>
  <c r="F266" s="1"/>
  <c r="F374"/>
  <c r="F354" s="1"/>
  <c r="G386"/>
  <c r="G385" s="1"/>
  <c r="H198"/>
  <c r="G241"/>
  <c r="H272"/>
  <c r="H271" s="1"/>
  <c r="H266" s="1"/>
  <c r="G374"/>
  <c r="G354" s="1"/>
  <c r="F386"/>
  <c r="F385" s="1"/>
  <c r="F16"/>
  <c r="F15" s="1"/>
  <c r="G16"/>
  <c r="G15" s="1"/>
  <c r="H16"/>
  <c r="H15" s="1"/>
  <c r="F38"/>
  <c r="F32" s="1"/>
  <c r="G84"/>
  <c r="F106"/>
  <c r="H115"/>
  <c r="H105" s="1"/>
  <c r="H386"/>
  <c r="H385" s="1"/>
  <c r="G32"/>
  <c r="F84"/>
  <c r="F338"/>
  <c r="F327" s="1"/>
  <c r="G115" l="1"/>
  <c r="G105" s="1"/>
  <c r="G327"/>
  <c r="H56"/>
  <c r="H327"/>
  <c r="F56"/>
  <c r="F115"/>
  <c r="F105" s="1"/>
  <c r="G56"/>
  <c r="G501" s="1"/>
  <c r="H501"/>
  <c r="F501" l="1"/>
</calcChain>
</file>

<file path=xl/sharedStrings.xml><?xml version="1.0" encoding="utf-8"?>
<sst xmlns="http://schemas.openxmlformats.org/spreadsheetml/2006/main" count="1875" uniqueCount="808">
  <si>
    <t>КЦСР</t>
  </si>
  <si>
    <t>Наименование КЦСР</t>
  </si>
  <si>
    <t>КВР</t>
  </si>
  <si>
    <t>Раздел</t>
  </si>
  <si>
    <t>Подраздел</t>
  </si>
  <si>
    <t>3900000000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</si>
  <si>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</si>
  <si>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3940000000</t>
  </si>
  <si>
    <t>Комплексы процессных мероприятий</t>
  </si>
  <si>
    <t>3940100000</t>
  </si>
  <si>
    <t>Комплекс прцессных мероприятий "Поддержание системы градостроительного регулирования в рабочем состоянии на территории Еткульского муниципального района"</t>
  </si>
  <si>
    <t>3940123020</t>
  </si>
  <si>
    <t>200</t>
  </si>
  <si>
    <t>05</t>
  </si>
  <si>
    <t>4000000000</t>
  </si>
  <si>
    <t>Муниципальная программа "Развитие здравоохранения в Еткульском муниципальном районе"</t>
  </si>
  <si>
    <t>4040000000</t>
  </si>
  <si>
    <t>4041000000</t>
  </si>
  <si>
    <t>Подпрограмма "Привлечение и закрепление медицинских кадров"</t>
  </si>
  <si>
    <t>4041100000</t>
  </si>
  <si>
    <t>Комплекс процессных мероприятий "Реализация иных государственных (муниципальных) функций в области социальной политики"</t>
  </si>
  <si>
    <t>4041100001</t>
  </si>
  <si>
    <t>300</t>
  </si>
  <si>
    <t>09</t>
  </si>
  <si>
    <t>4041100002</t>
  </si>
  <si>
    <t>4042000000</t>
  </si>
  <si>
    <t>Подпрограмма "Предупреждение и борьба с социально - значимыми заболеваниями"</t>
  </si>
  <si>
    <t>4042100000</t>
  </si>
  <si>
    <t>Комплекс процессных мероприятий "Предупреждение и борьба с социально - значимыми заболеваниями"</t>
  </si>
  <si>
    <t>4042101010</t>
  </si>
  <si>
    <t>4043000000</t>
  </si>
  <si>
    <t>Подпрограмма "Вакцинопрофилактика"</t>
  </si>
  <si>
    <t>4043100000</t>
  </si>
  <si>
    <t>Комплекс процессных мероприятий "Вакцинопрофилактика"</t>
  </si>
  <si>
    <t>4043101020</t>
  </si>
  <si>
    <t>4100000000</t>
  </si>
  <si>
    <t>Муниципальная программа "Содействие занятости населения Еткульского муниципального района"</t>
  </si>
  <si>
    <t>4140000000</t>
  </si>
  <si>
    <t>4140100000</t>
  </si>
  <si>
    <t>Комплекс процессных мероприятий "Мероприятия по содействию занятости отдельных категорий граждан"</t>
  </si>
  <si>
    <t>4140100280</t>
  </si>
  <si>
    <t>100</t>
  </si>
  <si>
    <t>07</t>
  </si>
  <si>
    <t>4140100290</t>
  </si>
  <si>
    <t>04</t>
  </si>
  <si>
    <t>12</t>
  </si>
  <si>
    <t>4200000000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</si>
  <si>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</si>
  <si>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4220000000</t>
  </si>
  <si>
    <t>Муниципальные проекты, реализуемые в рамках региональных проектов</t>
  </si>
  <si>
    <t>4221000000</t>
  </si>
  <si>
    <t>Подпрограмма "Обеспечение пожарной безопасности и безопасности людей на водных объектах"</t>
  </si>
  <si>
    <t>4221100000</t>
  </si>
  <si>
    <t>Комплекс процессных мероприятий "Обеспечение первичных мер пожарной безопасности на территории Еткульского муниципального района"</t>
  </si>
  <si>
    <t>4221146130</t>
  </si>
  <si>
    <t>03</t>
  </si>
  <si>
    <t>10</t>
  </si>
  <si>
    <t>4221146140</t>
  </si>
  <si>
    <t>4240000000</t>
  </si>
  <si>
    <t>Комплексы процессных мкероприятий</t>
  </si>
  <si>
    <t>4241000000</t>
  </si>
  <si>
    <t>4241100000</t>
  </si>
  <si>
    <t>Комплекс процессных мероприятий "Обеспечение пожарной безопасности и безопасности людей на водных объектах"</t>
  </si>
  <si>
    <t>4241146010</t>
  </si>
  <si>
    <t>Обеспечение мер по пожарной безопасности и безопасности людей на водных объектах</t>
  </si>
  <si>
    <t>01</t>
  </si>
  <si>
    <t>02</t>
  </si>
  <si>
    <t>600</t>
  </si>
  <si>
    <t>4242000000</t>
  </si>
  <si>
    <t>Подпрограмма "Развитие единой дежурно - диспетчерской службы Еткульского муниципального района"</t>
  </si>
  <si>
    <t>4242100000</t>
  </si>
  <si>
    <t>Комплекс процессных мероприятий "Развитие единой дежурно - диспетчерской службы Еткульского муниципального района"</t>
  </si>
  <si>
    <t>4242124799</t>
  </si>
  <si>
    <t>4400000000</t>
  </si>
  <si>
    <t>Муниципальная программа "Инвестиционное развитие и поддержка предпринимательства в Еткульском муниципальном районе"</t>
  </si>
  <si>
    <t>4440000000</t>
  </si>
  <si>
    <t>4440100000</t>
  </si>
  <si>
    <t>Комплекс процессных мероприятий "Инвестиционное развитие и поддержка предпринимательства"</t>
  </si>
  <si>
    <t>4440155270</t>
  </si>
  <si>
    <t>4500000000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</si>
  <si>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</si>
  <si>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4520000000</t>
  </si>
  <si>
    <t>4521000000</t>
  </si>
  <si>
    <t>4521100000</t>
  </si>
  <si>
    <t>Комплекс процессных мероприятий "Модернизация объектов коммунальной инфраструктуры"</t>
  </si>
  <si>
    <t>4521114010</t>
  </si>
  <si>
    <t>500</t>
  </si>
  <si>
    <t>4521114020</t>
  </si>
  <si>
    <t>4521200000</t>
  </si>
  <si>
    <t>Комплекс процессных мероприятий "Обеспечение энергосбережения и повышения энергетической эффективности"</t>
  </si>
  <si>
    <t>4521217010</t>
  </si>
  <si>
    <t>4540000000</t>
  </si>
  <si>
    <t>4541000000</t>
  </si>
  <si>
    <t>4541100000</t>
  </si>
  <si>
    <t>4541100060</t>
  </si>
  <si>
    <t>4542000000</t>
  </si>
  <si>
    <t>Подпрограмма "Обеспечение повышения эффективности управления в сфере жилищно - коммунального хозяйства, благоустройства территорий"</t>
  </si>
  <si>
    <t>4542100000</t>
  </si>
  <si>
    <t>Комплекс процессных мероприятий "Обеспечение повышения эффективности управления в сфере жилищно - коммунального хозяйства, благоустройства территорий"</t>
  </si>
  <si>
    <t>4542100299</t>
  </si>
  <si>
    <t>4542200000</t>
  </si>
  <si>
    <t>Комплекс процессных мероприятий "Иные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соглашениями"</t>
  </si>
  <si>
    <t>4542210170</t>
  </si>
  <si>
    <t>4542210180</t>
  </si>
  <si>
    <t>Комплекс процессных мероприятий "Оказание молодым семьям государственной поддержки для улучшения жилищных условий"</t>
  </si>
  <si>
    <t>4600000000</t>
  </si>
  <si>
    <t>Муниципальная программа "Чистая вода" на территории Еткульского муниципального района</t>
  </si>
  <si>
    <t>4640000000</t>
  </si>
  <si>
    <t>4640100000</t>
  </si>
  <si>
    <t>Комплекс процессных мероприятий "Осуществление строительства, модернизации, реконструкции и капитального ремонта объектов систем водоснабжения, водоотведения и очистки сточных вод, а также очистных сооружений канализации"</t>
  </si>
  <si>
    <t>4640100030</t>
  </si>
  <si>
    <t>400</t>
  </si>
  <si>
    <t>4700000000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</si>
  <si>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</si>
  <si>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4720000000</t>
  </si>
  <si>
    <t>4721000000</t>
  </si>
  <si>
    <t>Подпрограмма "Развитие и совершенствование автомобильных дорог"</t>
  </si>
  <si>
    <t>4721100000</t>
  </si>
  <si>
    <t>Комплекс процессных мероприятий "Развитие и совершенствование автомобильных дорог"</t>
  </si>
  <si>
    <t>08</t>
  </si>
  <si>
    <t>472119Д010</t>
  </si>
  <si>
    <t>4740000000</t>
  </si>
  <si>
    <t>4741000000</t>
  </si>
  <si>
    <t>4741100000</t>
  </si>
  <si>
    <t>4741110160</t>
  </si>
  <si>
    <t>4742000000</t>
  </si>
  <si>
    <t>Подпрограмма "Обеспечение безопасности дорожного движения и формирование законопослушного поведения участников дорожного движения"</t>
  </si>
  <si>
    <t>4742100000</t>
  </si>
  <si>
    <t>Комплекс процессных мероприятий "Обеспечение безопасности дорожного движения и формирование законопослушного поведения участников дорожного движения"</t>
  </si>
  <si>
    <t>4742121010</t>
  </si>
  <si>
    <t>4742200000</t>
  </si>
  <si>
    <t>4742210160</t>
  </si>
  <si>
    <t>4800000000</t>
  </si>
  <si>
    <t>Муниципальная программа "Развитие образования в Еткульском муниципальном районе"</t>
  </si>
  <si>
    <t>4820000000</t>
  </si>
  <si>
    <t>4821000000</t>
  </si>
  <si>
    <t>Подпрограмма "Развитие системы образования"</t>
  </si>
  <si>
    <t>4821100000</t>
  </si>
  <si>
    <t>Муниципальный проект "Модернизация школьных систем образования в Еткульском муниципальном районе"</t>
  </si>
  <si>
    <t>48211S3173</t>
  </si>
  <si>
    <t>Комплекс процессных мероприятий "Сохранение и развитие учреждений в сфере культуры"</t>
  </si>
  <si>
    <t>4840000000</t>
  </si>
  <si>
    <t>Комплексы процессных меропритяий</t>
  </si>
  <si>
    <t>4841000000</t>
  </si>
  <si>
    <t>4841100000</t>
  </si>
  <si>
    <t>Комплекс процессных мероприятий «Финансовое обеспечение получения дошкольного, начального общего, основного общего, среднего общего образования»</t>
  </si>
  <si>
    <t>4841103180</t>
  </si>
  <si>
    <t>4841103230</t>
  </si>
  <si>
    <t>4841103260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</si>
  <si>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</si>
  <si>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4841103300</t>
  </si>
  <si>
    <t>4841142182</t>
  </si>
  <si>
    <t>4841142199</t>
  </si>
  <si>
    <t>800</t>
  </si>
  <si>
    <t>4841143399</t>
  </si>
  <si>
    <t>4841199250</t>
  </si>
  <si>
    <t>4841200000</t>
  </si>
  <si>
    <t>Комплекс процессных мероприятий «Поддержка и развитие профессионального мастерства педагогических работников»</t>
  </si>
  <si>
    <t>4841242082</t>
  </si>
  <si>
    <t>4841242099</t>
  </si>
  <si>
    <t>4841242182</t>
  </si>
  <si>
    <t>4841242199</t>
  </si>
  <si>
    <t>4841243399</t>
  </si>
  <si>
    <t>4841245299</t>
  </si>
  <si>
    <t>4841300000</t>
  </si>
  <si>
    <t>Комплекс процессных мероприятий «Развитие системы поддержки одаренных детей и талантливой молодежи»</t>
  </si>
  <si>
    <t>4841321010</t>
  </si>
  <si>
    <t>4841342182</t>
  </si>
  <si>
    <t>4841342199</t>
  </si>
  <si>
    <t>4841400000</t>
  </si>
  <si>
    <t>Комплекс процессных мероприятий «Развитие системы оценки качества образования»</t>
  </si>
  <si>
    <t>4841442182</t>
  </si>
  <si>
    <t>4841442199</t>
  </si>
  <si>
    <t>4841500000</t>
  </si>
  <si>
    <t>Комплекс процессных мероприятий «Обеспечение деятельности Управления образования и МКУ «Центр обеспечения деятельности Управления образования»</t>
  </si>
  <si>
    <t>4841520400</t>
  </si>
  <si>
    <t>4841545299</t>
  </si>
  <si>
    <t>4841600000</t>
  </si>
  <si>
    <t>Комплекс процессных мероприятий «Обеспечение обучающихся питанием»</t>
  </si>
  <si>
    <t>4841603310</t>
  </si>
  <si>
    <t>4841603520</t>
  </si>
  <si>
    <t>4841642182</t>
  </si>
  <si>
    <t>4841642199</t>
  </si>
  <si>
    <t>48416L3040</t>
  </si>
  <si>
    <t>48416S3190</t>
  </si>
  <si>
    <t>48416S3290</t>
  </si>
  <si>
    <t>4841700000</t>
  </si>
  <si>
    <t>Комплекс процессных мероприятий «Обеспечение отдыха и оздоровления детей»</t>
  </si>
  <si>
    <t>4841742182</t>
  </si>
  <si>
    <t>4841742199</t>
  </si>
  <si>
    <t>4841743299</t>
  </si>
  <si>
    <t>4841743399</t>
  </si>
  <si>
    <t>48417S3350</t>
  </si>
  <si>
    <t>4841800000</t>
  </si>
  <si>
    <t>Комплекс процессных мероприятий «Обновление инфраструктуры общеобразовательных и дошкольных организаций»</t>
  </si>
  <si>
    <t>4841842082</t>
  </si>
  <si>
    <t>4841842099</t>
  </si>
  <si>
    <t>4841842182</t>
  </si>
  <si>
    <t>4841842199</t>
  </si>
  <si>
    <t>4841843399</t>
  </si>
  <si>
    <t>4842000000</t>
  </si>
  <si>
    <t>Подпрограмма «Поддержка и развитие дошкольного образования»</t>
  </si>
  <si>
    <t>4842100000</t>
  </si>
  <si>
    <t>Комплекс процессных мероприятий «Обеспечение территориальной и экономической доступности дошкольного образования»</t>
  </si>
  <si>
    <t>4842104070</t>
  </si>
  <si>
    <t>4842104090</t>
  </si>
  <si>
    <t>4842142082</t>
  </si>
  <si>
    <t>4842142099</t>
  </si>
  <si>
    <t>4842142182</t>
  </si>
  <si>
    <t>48421S4100</t>
  </si>
  <si>
    <t>4842200000</t>
  </si>
  <si>
    <t>Комплекс процессных мероприятий «Создание условий для повышения качества дошкольного образования»</t>
  </si>
  <si>
    <t>48422S4030</t>
  </si>
  <si>
    <t>48422S4040</t>
  </si>
  <si>
    <t>4843000000</t>
  </si>
  <si>
    <t>Подпрограмма «Развитие дополнительного образования»</t>
  </si>
  <si>
    <t>4843100000</t>
  </si>
  <si>
    <t>Комплекс процессных мероприятий «Финансовое обеспечение дополнительного образования»</t>
  </si>
  <si>
    <t>4843103260</t>
  </si>
  <si>
    <t>4843142382</t>
  </si>
  <si>
    <t>4843200000</t>
  </si>
  <si>
    <t>Комплекс процессных мероприятий «Обеспечение функционирования модели персонифицированного финансирования дополнительного образования детей»</t>
  </si>
  <si>
    <t>4843203260</t>
  </si>
  <si>
    <t>4844000000</t>
  </si>
  <si>
    <t>Подпрограмма «Безопасность образовательных организаций»</t>
  </si>
  <si>
    <t>4844100000</t>
  </si>
  <si>
    <t>Комплекс процессных мероприятий «Обеспечение противопожарной и транспортной безопасности, а также антитеррористической защищенности»</t>
  </si>
  <si>
    <t>4844142082</t>
  </si>
  <si>
    <t>4844142099</t>
  </si>
  <si>
    <t>4844142182</t>
  </si>
  <si>
    <t>4844142199</t>
  </si>
  <si>
    <t>4844142382</t>
  </si>
  <si>
    <t>4844143399</t>
  </si>
  <si>
    <t>4844200000</t>
  </si>
  <si>
    <t>Комплекс процессных мероприятий «Обеспечение транспортной безопасности»</t>
  </si>
  <si>
    <t>4844242182</t>
  </si>
  <si>
    <t>4844242199</t>
  </si>
  <si>
    <t>4844243399</t>
  </si>
  <si>
    <t>4844300000</t>
  </si>
  <si>
    <t>Комплекс процессных мероприятий «Защита от преступлений против личности и имущества»</t>
  </si>
  <si>
    <t>48443S3350</t>
  </si>
  <si>
    <t>48443S3500</t>
  </si>
  <si>
    <t>4845000000</t>
  </si>
  <si>
    <t>Подпрограмма «Создание условий для модернизации дошкольного и дополнительного образования, а также детских лагерей отдыха"</t>
  </si>
  <si>
    <t>4845100000</t>
  </si>
  <si>
    <t>Комплекс процессных мероприятий «Модернизация дошкольной системы образования»</t>
  </si>
  <si>
    <t>48451S4110</t>
  </si>
  <si>
    <t>4845200000</t>
  </si>
  <si>
    <t>Комплекс процессных мероприятий «Модернизация работы организаций дополнительного образования и детских лагерей отдыха"</t>
  </si>
  <si>
    <t>48452S3360</t>
  </si>
  <si>
    <t>4848900000</t>
  </si>
  <si>
    <t>Уплата налога на имущество организаций, земельного и транспортного налогов</t>
  </si>
  <si>
    <t>4848942082</t>
  </si>
  <si>
    <t>4848942099</t>
  </si>
  <si>
    <t>4848942182</t>
  </si>
  <si>
    <t>4848942199</t>
  </si>
  <si>
    <t>4848942382</t>
  </si>
  <si>
    <t>4848943399</t>
  </si>
  <si>
    <t>4848945299</t>
  </si>
  <si>
    <t>4900000000</t>
  </si>
  <si>
    <t>Муниципальная программа "Улучшение условий охраны труда в Еткульском муниципальном районе"</t>
  </si>
  <si>
    <t>4940000000</t>
  </si>
  <si>
    <t>4940100000</t>
  </si>
  <si>
    <t>Комплекс процессных мероприятий "Улучшение условий охраны труда в Еткульском муниципальном районе"</t>
  </si>
  <si>
    <t>4940122020</t>
  </si>
  <si>
    <t>4940167020</t>
  </si>
  <si>
    <t>5000000000</t>
  </si>
  <si>
    <t>Муниципальная программа "Охрана окружающей среды в Еткульском муниципальном районе"</t>
  </si>
  <si>
    <t>5010000000</t>
  </si>
  <si>
    <t>Муниципальные проекты, реализуемые в рамках национальных проектов</t>
  </si>
  <si>
    <t>501G200000</t>
  </si>
  <si>
    <t>501G243040</t>
  </si>
  <si>
    <t>06</t>
  </si>
  <si>
    <t>5040000000</t>
  </si>
  <si>
    <t>5041000000</t>
  </si>
  <si>
    <t>Подпрограмма "Создание и содержание мест (площадок) накопления твердых коммунальных отходов"</t>
  </si>
  <si>
    <t>5041100000</t>
  </si>
  <si>
    <t>Комплекс процессных мероприятий "ные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соглашениями"</t>
  </si>
  <si>
    <t>5041143120</t>
  </si>
  <si>
    <t>5042000000</t>
  </si>
  <si>
    <t>Подпрограмма "Природоохранные мероприятия на территории Еткульского муниципального района"</t>
  </si>
  <si>
    <t>5042100000</t>
  </si>
  <si>
    <t>Комплекс процессных мероприятий "Природоохранные мероприятия на территории Еткульского муниципального района"</t>
  </si>
  <si>
    <t>5042143200</t>
  </si>
  <si>
    <t>5100000000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</si>
  <si>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</si>
  <si>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5140000000</t>
  </si>
  <si>
    <t>5141000000</t>
  </si>
  <si>
    <t>Подпрограмма "Профилактика преступлений и иных правонарушений, усиление борьбы с преступностью на территории Еткульского муниципального района"</t>
  </si>
  <si>
    <t>5141100000</t>
  </si>
  <si>
    <t>Комплекс прцессных мероприятий "Снижение количества противоправных деяний криминального характера и их проявлений"</t>
  </si>
  <si>
    <t>5141146160</t>
  </si>
  <si>
    <t>14</t>
  </si>
  <si>
    <t>5142000000</t>
  </si>
  <si>
    <t>Подпрограмма "Профилактика безнадзорности и правонарушений несовершеннолетних в Еткульском муниципальном районе"</t>
  </si>
  <si>
    <t>5142100000</t>
  </si>
  <si>
    <t>Комплекс процессных мероприятий "Обеспечение профилактики безнадзорности и снижение количества правонарушений несовершеннолетних в Еткульском муниципальном районе"</t>
  </si>
  <si>
    <t>5142121010</t>
  </si>
  <si>
    <t>51421S9010</t>
  </si>
  <si>
    <t>5143000000</t>
  </si>
  <si>
    <t>Подпрограмма "Противодействие распространению наркомании в Еткульском муниципальном районе"</t>
  </si>
  <si>
    <t>5143100000</t>
  </si>
  <si>
    <t>Комплекс процессных мероприятий "Координация мероприятий по профилактике незаконного потребления наркотических средств и психотропных веществ на территории Еткульского муниципального района"</t>
  </si>
  <si>
    <t>5143146190</t>
  </si>
  <si>
    <t>5300000000</t>
  </si>
  <si>
    <t>Муниципальная программа "Реализация молодежной политики в Еткульском муниципальном районе"</t>
  </si>
  <si>
    <t>5310000000</t>
  </si>
  <si>
    <t>Муниципальные проекты, реализуемые в составе национальных проектов</t>
  </si>
  <si>
    <t>531E800000</t>
  </si>
  <si>
    <t>Муниципальный проект «Социальная активность»</t>
  </si>
  <si>
    <t>531E821010</t>
  </si>
  <si>
    <t>5340000000</t>
  </si>
  <si>
    <t>5341000000</t>
  </si>
  <si>
    <t>Подпрограмма "Молодежная политика"</t>
  </si>
  <si>
    <t>5341100000</t>
  </si>
  <si>
    <t>Комплекс процессных мероприятий "Молодежная политика"</t>
  </si>
  <si>
    <t>5341121010</t>
  </si>
  <si>
    <t>5341200000</t>
  </si>
  <si>
    <t>Комплекс процессных мероприятий "Выполнение публичных обязательств перед физическим лицом, подлежащих исполнению в денежной форме"</t>
  </si>
  <si>
    <t>5341211000</t>
  </si>
  <si>
    <t>5342000000</t>
  </si>
  <si>
    <t>Подпрограмма "Патриотическое воспитание молодых граждан"</t>
  </si>
  <si>
    <t>5342100000</t>
  </si>
  <si>
    <t>Комплекс процессных мероприятий "Патриотическое воспитание молодых граждан"</t>
  </si>
  <si>
    <t>5342121010</t>
  </si>
  <si>
    <t>5400000000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</si>
  <si>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</si>
  <si>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5440000000</t>
  </si>
  <si>
    <t>5440100000</t>
  </si>
  <si>
    <t>Комплекс процессных мероприятий "Снижение количества преступлений, совершаемых с использованием информационно - телекоммуникационных технологий"</t>
  </si>
  <si>
    <t>5440146230</t>
  </si>
  <si>
    <t>5500000000</t>
  </si>
  <si>
    <t>Муниципальная программа "Развитие муниципальной службы в Еткульском муниципальном районе"</t>
  </si>
  <si>
    <t>5540000000</t>
  </si>
  <si>
    <t>5540100000</t>
  </si>
  <si>
    <t>"Развитие муниципальной службы в Еткульском муниципальном районе"</t>
  </si>
  <si>
    <t>5540164020</t>
  </si>
  <si>
    <t>6300000000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</si>
  <si>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</si>
  <si>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6340000000</t>
  </si>
  <si>
    <t>6341000000</t>
  </si>
  <si>
    <t>Подпрограмма "Управление и обеспечение деятельности администрации Еткульского муниципального района"</t>
  </si>
  <si>
    <t>6341100000</t>
  </si>
  <si>
    <t>Комплекс процессных мероприятий "Управление и обеспечение деятельности администрации Еткульского муниципального района"</t>
  </si>
  <si>
    <t>6341100299</t>
  </si>
  <si>
    <t>13</t>
  </si>
  <si>
    <t>6341103200</t>
  </si>
  <si>
    <t>6341112010</t>
  </si>
  <si>
    <t>6341120300</t>
  </si>
  <si>
    <t>6341120400</t>
  </si>
  <si>
    <t>6341159300</t>
  </si>
  <si>
    <t>6342000000</t>
  </si>
  <si>
    <t>Подпрограмма "Социальная поддержка отдельных категорий граждан"</t>
  </si>
  <si>
    <t>6342100000</t>
  </si>
  <si>
    <t>Комплекс процессных мероприятий "Социальная поддержка отдельных категорий граждан"</t>
  </si>
  <si>
    <t>6342109230</t>
  </si>
  <si>
    <t>6342149101</t>
  </si>
  <si>
    <t>6500000000</t>
  </si>
  <si>
    <t>Муниципальная программа "Управление муниципальными финансами Еткульского муниципального района "</t>
  </si>
  <si>
    <t>6540000000</t>
  </si>
  <si>
    <t>6541000000</t>
  </si>
  <si>
    <t>Подпрограмма "Повышение финансовой устойчивости бюджетов поселений, входящих в состав Еткульского муниципального района"</t>
  </si>
  <si>
    <t>6541100000</t>
  </si>
  <si>
    <t>Комплекс процессных мероприятий"Повышение финансовой устойчивости бюджетов поселений, входящих в состав Еткульского муниципального района"</t>
  </si>
  <si>
    <t>6541171100</t>
  </si>
  <si>
    <t>6541171200</t>
  </si>
  <si>
    <t>6541199220</t>
  </si>
  <si>
    <t>6542000000</t>
  </si>
  <si>
    <t>Подпрограмма "Обеспечение деятельности финансового управления администрации Еткульского муниципального района"</t>
  </si>
  <si>
    <t>6542100000</t>
  </si>
  <si>
    <t>Комплекс процессных мероприятий "Обеспечение деятельности финансового управления администрации Еткульского муниципального района"</t>
  </si>
  <si>
    <t>6542120400</t>
  </si>
  <si>
    <t>6542199220</t>
  </si>
  <si>
    <t>6600000000</t>
  </si>
  <si>
    <t>Муниципальная программа "Управление муниципальным имуществом и земельными ресурсами в Еткульском муниципальном районе "</t>
  </si>
  <si>
    <t>6640000000</t>
  </si>
  <si>
    <t>Космплексы процессных мероприятий</t>
  </si>
  <si>
    <t>6640500000</t>
  </si>
  <si>
    <t>Комплекс процессных мероприятий "Содержание имущества находящегося в казне Еткульского муниципального района"</t>
  </si>
  <si>
    <t>6640599300</t>
  </si>
  <si>
    <t>7000000000</t>
  </si>
  <si>
    <t>Муниципальная программа "Развитие культуры в Еткульском муниципальном районе"</t>
  </si>
  <si>
    <t>7010000000</t>
  </si>
  <si>
    <t>701A200000</t>
  </si>
  <si>
    <t>Муниципальный проект "Творческие люди"</t>
  </si>
  <si>
    <t>701A255194</t>
  </si>
  <si>
    <t>701A255195</t>
  </si>
  <si>
    <t>7020000000</t>
  </si>
  <si>
    <t>7021000000</t>
  </si>
  <si>
    <t>Подпрограмма "Развитие культуры"</t>
  </si>
  <si>
    <t>7021100000</t>
  </si>
  <si>
    <t>7021168130</t>
  </si>
  <si>
    <t>7021200000</t>
  </si>
  <si>
    <t>Комплекс процессных мероприятий "Культурно - досуговая сфера"</t>
  </si>
  <si>
    <t>70212L5191</t>
  </si>
  <si>
    <t>7040000000</t>
  </si>
  <si>
    <t>7041000000</t>
  </si>
  <si>
    <t>7041100000</t>
  </si>
  <si>
    <t>Комплекс процессных мероприятий "Развитие культуры"</t>
  </si>
  <si>
    <t>7041144082</t>
  </si>
  <si>
    <t>7041144182</t>
  </si>
  <si>
    <t>7041145299</t>
  </si>
  <si>
    <t>7041200000</t>
  </si>
  <si>
    <t>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</si>
  <si>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7041210190</t>
  </si>
  <si>
    <t>7041300000</t>
  </si>
  <si>
    <t>Комплекс процессных мероприятий «Обеспечение деятельности Управления культуры админимстрации Еткульского муниципального района»</t>
  </si>
  <si>
    <t>7041320400</t>
  </si>
  <si>
    <t>7100000000</t>
  </si>
  <si>
    <t>Муниципальная программа "Развитие физической культуры и спорта в Еткульском муниципальном районе"</t>
  </si>
  <si>
    <t>7120000000</t>
  </si>
  <si>
    <t>7120100000</t>
  </si>
  <si>
    <t>Комплекс процессных мероприятий "Развитие физической культуры и массового спорта"</t>
  </si>
  <si>
    <t>7120120012</t>
  </si>
  <si>
    <t>11</t>
  </si>
  <si>
    <t>7120120013</t>
  </si>
  <si>
    <t>7120120014</t>
  </si>
  <si>
    <t>7120120016</t>
  </si>
  <si>
    <t>7120120018</t>
  </si>
  <si>
    <t>7120120019</t>
  </si>
  <si>
    <t>7120120120</t>
  </si>
  <si>
    <t>7120120240</t>
  </si>
  <si>
    <t>71201S0012</t>
  </si>
  <si>
    <t>71201S0013</t>
  </si>
  <si>
    <t>71201S0014</t>
  </si>
  <si>
    <t>71201S0016</t>
  </si>
  <si>
    <t>71201S0018</t>
  </si>
  <si>
    <t>71201S0019</t>
  </si>
  <si>
    <t>71201S0120</t>
  </si>
  <si>
    <t>71201S0240</t>
  </si>
  <si>
    <t>7140000000</t>
  </si>
  <si>
    <t>7140100000</t>
  </si>
  <si>
    <t>7140115240</t>
  </si>
  <si>
    <t>7140148299</t>
  </si>
  <si>
    <t>7140151297</t>
  </si>
  <si>
    <t>7148900000</t>
  </si>
  <si>
    <t>7148948299</t>
  </si>
  <si>
    <t>7140200000</t>
  </si>
  <si>
    <t>Комплекс процессных мероприятий "Управление и обеспечение деятельности Управления по физической культуре и спорту администрации Еткульского муниципального района"</t>
  </si>
  <si>
    <t>7140220400</t>
  </si>
  <si>
    <t>7700000000</t>
  </si>
  <si>
    <t>Муниципальная программа "Реализация государственной национальной политики в Еткульском муниципальном районе"</t>
  </si>
  <si>
    <t>7740000000</t>
  </si>
  <si>
    <t>7741100000</t>
  </si>
  <si>
    <t>Подпрограмма " Профилактика экстремизма"</t>
  </si>
  <si>
    <t>7741113010</t>
  </si>
  <si>
    <t>7742000000</t>
  </si>
  <si>
    <t>Подпрограмма "Профилактика терроризма, а также минимизация и ликвидация его проявлений"</t>
  </si>
  <si>
    <t>7742100000</t>
  </si>
  <si>
    <t>Комплекс процессных мероприятий "Профилактика терроризма, а также минимизация и ликвидация его проявлений"</t>
  </si>
  <si>
    <t>7742142082</t>
  </si>
  <si>
    <t>7742142099</t>
  </si>
  <si>
    <t>7742142182</t>
  </si>
  <si>
    <t>7742142199</t>
  </si>
  <si>
    <t>7742142382</t>
  </si>
  <si>
    <t>7742143399</t>
  </si>
  <si>
    <t>8200000000</t>
  </si>
  <si>
    <t>Муниципальная программа "Формирование современной городской среды в Еткульском муниципальном районе"</t>
  </si>
  <si>
    <t>8210000000</t>
  </si>
  <si>
    <t>821F200000</t>
  </si>
  <si>
    <t>821F255550</t>
  </si>
  <si>
    <t>8300000000</t>
  </si>
  <si>
    <t>Муниципальная программа "Развитие информационного общества в Еткульском муниципальном районе"</t>
  </si>
  <si>
    <t>8340000000</t>
  </si>
  <si>
    <t>8340100000</t>
  </si>
  <si>
    <t>Комплекс процессных мероприятий "Обеспечение информационной открытости органов местного самоуправления"</t>
  </si>
  <si>
    <t>8340120400</t>
  </si>
  <si>
    <t>8800000000</t>
  </si>
  <si>
    <t>Муниципальная программа «Развитие социальной защиты населения в Еткульском муниципальном районе»</t>
  </si>
  <si>
    <t>8810000000</t>
  </si>
  <si>
    <t>881P100000</t>
  </si>
  <si>
    <t>881P128010</t>
  </si>
  <si>
    <t>8840000000</t>
  </si>
  <si>
    <t>8841000000</t>
  </si>
  <si>
    <t>Подпрограмма "Дети Южного Урала"</t>
  </si>
  <si>
    <t>8841100000</t>
  </si>
  <si>
    <t>Комплекс процессных мероприятий "Предоставление мер социальной поддержки детям-сиротам и детям, оставшимся без попечения родителей"</t>
  </si>
  <si>
    <t>8841128170</t>
  </si>
  <si>
    <t>8841128190</t>
  </si>
  <si>
    <t>8841128200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</si>
  <si>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</si>
  <si>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8841200000</t>
  </si>
  <si>
    <t>Комплекс процессных мероприятий "Содействие росту реальных доходов семей с детьми"</t>
  </si>
  <si>
    <t>8841228040</t>
  </si>
  <si>
    <t>8841228050</t>
  </si>
  <si>
    <t>8841228120</t>
  </si>
  <si>
    <t>8841228770</t>
  </si>
  <si>
    <t>8842000000</t>
  </si>
  <si>
    <t>Подпрограмма "Повышение качества жизни граждан пожилого возраста и иных категорий граждан"</t>
  </si>
  <si>
    <t>8842100000</t>
  </si>
  <si>
    <t>Комплекс процессных мероприятий "Предоставление мер социальной поддержки отдельным категориям граждан"</t>
  </si>
  <si>
    <t>8842128000</t>
  </si>
  <si>
    <t>8842128340</t>
  </si>
  <si>
    <t>8842128350</t>
  </si>
  <si>
    <t>8842128360</t>
  </si>
  <si>
    <t>8842128400</t>
  </si>
  <si>
    <t>8842128420</t>
  </si>
  <si>
    <t>8842128430</t>
  </si>
  <si>
    <t>8842128440</t>
  </si>
  <si>
    <t>8842128450</t>
  </si>
  <si>
    <t>8842128460</t>
  </si>
  <si>
    <t>8842128560</t>
  </si>
  <si>
    <t>8842128580</t>
  </si>
  <si>
    <t>8842128600</t>
  </si>
  <si>
    <t>8842152500</t>
  </si>
  <si>
    <t>8843000000</t>
  </si>
  <si>
    <t>Подпрограмма " Повышение эффективности государственной поддержки социально ориентированных некоммерческих организаций"</t>
  </si>
  <si>
    <t>8843100000</t>
  </si>
  <si>
    <t>Комплекс процессных мероприятий " Реализация иных государственных (муниципальных) функций в области социальной политики""</t>
  </si>
  <si>
    <t>8843128290</t>
  </si>
  <si>
    <t>8844000000</t>
  </si>
  <si>
    <t>Подпрограмма "Функционирование системы социального обслуживания и социальной поддержки отдельных категорий граждан"</t>
  </si>
  <si>
    <t>8844100000</t>
  </si>
  <si>
    <t>Комплекс процессных мероприятий "Социальное обслуживание населения"</t>
  </si>
  <si>
    <t>8844128630</t>
  </si>
  <si>
    <t>8844200000</t>
  </si>
  <si>
    <t>8844220400</t>
  </si>
  <si>
    <t>8844228370</t>
  </si>
  <si>
    <t>8844300000</t>
  </si>
  <si>
    <t>Комплекс процессных мероприятий "Доступная среда"</t>
  </si>
  <si>
    <t>8844328660</t>
  </si>
  <si>
    <t>8900000000</t>
  </si>
  <si>
    <t>Муниципальная программа "Развитие сельского хозяйства в Еткульском муниципальном районе"</t>
  </si>
  <si>
    <t>8920000000</t>
  </si>
  <si>
    <t>Проекты реализуемые в рамках региональных проектов</t>
  </si>
  <si>
    <t>8920100000</t>
  </si>
  <si>
    <t>Комплекс процессных мероприятий «Создание условий для уменьшения количества животных без владельцев»</t>
  </si>
  <si>
    <t>8920161040</t>
  </si>
  <si>
    <t>8940000000</t>
  </si>
  <si>
    <t>8940100000</t>
  </si>
  <si>
    <t>Комплекс процессных мероприятий "Улучшение общих условий функционирования сельского хозяйства в Еткульском муниципальном районе"</t>
  </si>
  <si>
    <t>8940120400</t>
  </si>
  <si>
    <t>8940161020</t>
  </si>
  <si>
    <t>8940161030</t>
  </si>
  <si>
    <t>89401S1060</t>
  </si>
  <si>
    <t>9100000000</t>
  </si>
  <si>
    <t>Муниципальная программа "Развитие туризма в Еткульском муниципальном районе"</t>
  </si>
  <si>
    <t>9140000000</t>
  </si>
  <si>
    <t>9140100000</t>
  </si>
  <si>
    <t>Комплекс процессных мероприятий "Создание благоприятных условий для устойчивого развития сферы туризма"</t>
  </si>
  <si>
    <t>9140142382</t>
  </si>
  <si>
    <t>9140144000</t>
  </si>
  <si>
    <t>9200000000</t>
  </si>
  <si>
    <t>Муниципальная программа "Поддержка инициативных проектов на территории Еткульского муниципального района"</t>
  </si>
  <si>
    <t>9220000000</t>
  </si>
  <si>
    <t>9220100000</t>
  </si>
  <si>
    <t>9220124010</t>
  </si>
  <si>
    <t>9900000000</t>
  </si>
  <si>
    <t>Непрограммные направления деятельности</t>
  </si>
  <si>
    <t>9900051180</t>
  </si>
  <si>
    <t>9900051200</t>
  </si>
  <si>
    <t>9900099060</t>
  </si>
  <si>
    <t>9900099400</t>
  </si>
  <si>
    <t>9900407050</t>
  </si>
  <si>
    <t>9900420002</t>
  </si>
  <si>
    <t>9900420400</t>
  </si>
  <si>
    <t>9900421100</t>
  </si>
  <si>
    <t>9900422500</t>
  </si>
  <si>
    <t>9900649101</t>
  </si>
  <si>
    <t>Итого</t>
  </si>
  <si>
    <t>Подготовка документов территориального планирования, градостроительного зонирования и документации по планировке территорий муниципальных образований Челябинской области (Закупка товаров, работ и услуг для обеспечения государственных (муниципальных) нужд)</t>
  </si>
  <si>
    <t>Мероприятия по профилактике инфекционных заболеваний (Закупка товаров, работ и услуг для обеспечения государственных (муниципальных) нужд)</t>
  </si>
  <si>
    <t>Проведение вакцинации против клещевого энцефалита (Закупка товаров, работ и услуг для обеспечения государственных (муниципальных) нужд)</t>
  </si>
  <si>
    <t>Содействие занятости граждан, особо нуждающимся в социальной защите и испытывающих трудности в поиске работы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</si>
  <si>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</si>
  <si>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Обеспечение мер по пожарной безопасности и безопасности людей на водных объектах (Закупка товаров, работ и услуг для обеспечения государственных (муниципальных) нужд)</t>
  </si>
  <si>
    <t>Обеспечение деятельности (оказание услуг) подведомственных казенных учреждений (Закупка товаров, работ и услуг для обеспечения государственных (муниципальных) нужд)</t>
  </si>
  <si>
    <t xml:space="preserve">Мероприятия по поддержке малого и среднего предпринимательства (Закупка товаров, работ и услуг для обеспечения государственных (муниципальных) нужд) </t>
  </si>
  <si>
    <t>Строительство газопроводов и газовых сетей, в том числе проектно-изыскательские работы (Закупка товаров, работ и услуг для обеспечения государственных (муниципальных) нужд)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</si>
  <si>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(Закупка товаров, работ и услуг для обеспечения государственных (муниципальных) нужд)</t>
  </si>
  <si>
    <t>Строительство, модернизация, реконструкция, текущий и капитальный ремонт объектов коммунальной инфраструктуры (Закупка товаров, работ и услуг для обеспечения государственных (муниципальных) нужд)</t>
  </si>
  <si>
    <t>Обеспечение деятельности МКУ "СЖКХ" (Закупка товаров, работ и услуг для обеспечения государственных (муниципальных) нужд)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</si>
  <si>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</si>
  <si>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</si>
  <si>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</si>
  <si>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Реализация мероприятий с детьми и молодежью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</si>
  <si>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</si>
  <si>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</si>
  <si>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 (Закупка товаров, работ и услуг для обеспечения государственных (муниципальных) нужд)</t>
  </si>
  <si>
    <t>Школы-детские сады, школы начальные, неполные средние и средние (Закупка товаров, работ и услуг для обеспечения государственных (муниципальных) нужд)</t>
  </si>
  <si>
    <t>Специальные (коррекционные) школы (Закупка товаров, работ и услуг для обеспечения государственных (муниципальных) нужд)</t>
  </si>
  <si>
    <t>Детские дошкольные учреждения (Закупка товаров, работ и услуг для обеспечения государственных (муниципальных) нужд)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</si>
  <si>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</si>
  <si>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Финансовое обеспечение выполнения функций государственными (муниципальными) органами (Закупка товаров, работ и услуг для обеспечения государственных (муниципальных) нужд)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</si>
  <si>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</si>
  <si>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 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</si>
  <si>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</si>
  <si>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</si>
  <si>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</si>
  <si>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Мероприятия по проведению оздоровительной кампании детей (Закупка товаров, работ и услуг для обеспечения государственных (муниципальных) нужд)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</si>
  <si>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</si>
  <si>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</si>
  <si>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</si>
  <si>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(Закупка товаров, работ и услуг для обеспечения государственных (муниципальных) нужд)</t>
  </si>
  <si>
    <t>Мероприятия по обеспечению антитеррористической защищенности объектов(территортй) муниципальных образовательных организаций (Закупка товаров, работ и услуг для обеспечения государственных (муниципальных) нужд)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</si>
  <si>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</si>
  <si>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отдыха и оздоровления детей (Закупка товаров, работ и услуг для обеспечения государственных (муниципальных) нужд)</t>
  </si>
  <si>
    <t>Мероприятия по улучшению условий в области охраны труда (Закупка товаров, работ и услуг для обеспечения государственных (муниципальных) нужд)</t>
  </si>
  <si>
    <t>Ликвидация несанкционированных свалок отходов (Закупка товаров, работ и услуг для обеспечения государственных (муниципальных) нужд)</t>
  </si>
  <si>
    <t>Мероприятия в области взаимодействия с правоохранительными органами (Закупка товаров, работ и услуг для обеспечения государственных (муниципальных) нужд)</t>
  </si>
  <si>
    <t>Профилактика злоупотребления наркотиками и психотропными веществами (Закупка товаров, работ и услуг для обеспечения государственных (муниципальных) нужд)</t>
  </si>
  <si>
    <t>Стипендии, иные выплаты социального характера (Закупка товаров, работ и услуг для обеспечения государственных (муниципальных) нужд)</t>
  </si>
  <si>
    <t>Мероприятия, направленные на профилактику и предотвращение противоправных действий с использованием информационно - телекоммуникационных технологий (Закупка товаров, работ и услуг для обеспечения государственных (муниципальных) нужд)</t>
  </si>
  <si>
    <t>Профессиональное развитие муниципальных служащих и лиц, замещающих муниципальные должности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</si>
  <si>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</si>
  <si>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</si>
  <si>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 (Закупка товаров, работ и услуг для обеспечения государственных (муниципальных) нужд)</t>
  </si>
  <si>
    <t>Государственная поддержка лучших работников сельских учреждений культуры (Закупка товаров, работ и услуг для обеспечения государственных (муниципальных) нужд)</t>
  </si>
  <si>
    <t>Государственная поддержка лучших сельских учреждений культуры (Закупка товаров, работ и услуг для обеспечения государственных (муниципальных) нужд)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</si>
  <si>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</si>
  <si>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Реализация мероприятий по обеспечению сохранения нематериального культурного наследия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</si>
  <si>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</si>
  <si>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</si>
  <si>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</si>
  <si>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  (Закупка товаров, работ и услуг для обеспечения государственных (муниципальных) нужд)</t>
  </si>
  <si>
    <t>Финансовое обеспечение выполнения муниципальных функций (Закупка товаров, работ и услуг для обеспечения государственных (муниципальных) нужд)</t>
  </si>
  <si>
    <t>Обеспечение организации и проведения муниципальных мероприятий мероприятий (Закупка товаров, работ и услуг для обеспечения государственных (муниципальных) нужд)</t>
  </si>
  <si>
    <t>Реализация мероприятий по укреплению единства российской нации и народов России (Закупка товаров, работ и услуг для обеспечения государственных (муниципальных) нужд)</t>
  </si>
  <si>
    <t>Детские дошколные учреждения (Закупка товаров, работ и услуг для обеспечения государственных (муниципальных) нужд)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</si>
  <si>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</si>
  <si>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</si>
  <si>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</si>
  <si>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от 28 октября 2004 года № 299-ЗО «О пособии на ребенка»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</si>
  <si>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</si>
  <si>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</si>
  <si>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</si>
  <si>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</si>
  <si>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</si>
  <si>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</si>
  <si>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</si>
  <si>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</si>
  <si>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</si>
  <si>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 (Закупка товаров, работ и услуг для обеспечения государственных (муниципальных) нужд)ального пособия на погребение»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</si>
  <si>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</si>
  <si>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</si>
  <si>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</si>
  <si>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</si>
  <si>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</si>
  <si>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</si>
  <si>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</si>
  <si>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социальной защиты населения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</si>
  <si>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</si>
  <si>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Разработка и внедрение цифровых технологий, направленных на рациональное использование земель сельскохозяйственного назначения (Закупка товаров, работ и услуг для обеспечения государственных (муниципальных) нужд)</t>
  </si>
  <si>
    <t>Проведение мероприятий по созданию благоприятных условий для устойчивого развития сферы туризма (Закупка товаров, работ и услуг для обеспечения государственных (муниципальных) нужд)</t>
  </si>
  <si>
    <t>Реализация инициативных проектов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</si>
  <si>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</si>
  <si>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</si>
  <si>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Ежемесячная доплата молодым специалистам (Социальное обеспечение и иные выплаты населению)</t>
  </si>
  <si>
    <t>Социальная поддержкка в виде ежемесячной денежной выплаты  (Социальное обеспечение и иные выплаты населению)</t>
  </si>
  <si>
    <t>Мероприятия по поддержке малого и среднего предпринимательства (Социальное обеспечение и иные выплаты населению)</t>
  </si>
  <si>
    <t>Обеспечение жильем молодых семей (Социальное обеспечение и иные выплаты населению)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</si>
  <si>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</si>
  <si>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</si>
  <si>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Компенсация расходов родителей (за-конных представителей) на организацию обучения лиц, являвшихся детьми-инвалидами, достигших совершеннолетия и имеющих статус инвалида, обу-чающихся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</si>
  <si>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Школы-детские сады, школы начальные, неполные средние и средние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</si>
  <si>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</si>
  <si>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</si>
  <si>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Мероприятия в области взаимодействия с правоохранительными органами (Социальное обеспечение и иные выплаты населению)</t>
  </si>
  <si>
    <t>Финансовое обеспечение выполнения функций государственными (муниципальными) органами (Социальное обеспечение и иные выплаты населению)</t>
  </si>
  <si>
    <t>Решение Собрания депутатов Еткульского муниципального района "О Положении о наградах и поощрениях Еткульского муниципального района" (Социальное обеспечение и иные выплаты населению)</t>
  </si>
  <si>
    <t>Доплаты к пенсиям муниципальных служащих (Социальное обеспечение и иные выплаты населению)</t>
  </si>
  <si>
    <t>Обеспечение организации и проведения муниципальных мероприятий мероприятий (Социальное обеспечение и иные выплаты населению)</t>
  </si>
  <si>
    <t>Пособие на ребенка в соответствии с Законом Челябинской области от 28 октября 2004 года № 299-ЗО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</si>
  <si>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</si>
  <si>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</si>
  <si>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</si>
  <si>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</si>
  <si>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</si>
  <si>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</si>
  <si>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</si>
  <si>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</si>
  <si>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</si>
  <si>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Доплаты к пенсиям государственных служащих субъектов РФ и муниципальных служащих (Социальное обеспечение и иные выплаты населению)</t>
  </si>
  <si>
    <t>Обеспечение первичных мер пожарной безопасности в части создания условий для организации добровольной пожарной охраны  (Закупка товаров, работ и услуг для обеспечения государственных (муниципальных) нужд)</t>
  </si>
  <si>
    <t>Содействие занятости несовершеннолетних граждан в возрасте от 14 до 18 лет в свободное от учебы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</si>
  <si>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подведомственных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</si>
  <si>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МКУ "СЖКХ"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</si>
  <si>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</si>
  <si>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</si>
  <si>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Школы-детские сады, школы начальные, неполные средние и средние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</si>
  <si>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Специальные (коррекционные) школы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</si>
  <si>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Частичная компенсация дополнительных расходов на повышение оплаты труда работников бюджетной сферы и иные цели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</si>
  <si>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государственными (муниципальными) органами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</si>
  <si>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</si>
  <si>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</si>
  <si>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</si>
  <si>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с детьми и молодежью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</si>
  <si>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</si>
  <si>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</si>
  <si>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</si>
  <si>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исполнения государственных полномочий по расчету и и предоставлению за счет средств областного бюджета дотаций бюджетам сельских поселений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</si>
  <si>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</si>
  <si>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Оплата услуг специалистов по организации физкультурно-оздоровительной и спортивно-массовой работы с населением старшего возраста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</si>
  <si>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муниципальных функций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</si>
  <si>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</si>
  <si>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</si>
  <si>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</si>
  <si>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</si>
  <si>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</si>
  <si>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</si>
  <si>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Председатель представительного органа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</si>
  <si>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</si>
  <si>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 по пожарной безопасности и безопасности людей на водных объектах (Предоставление субсидий бюджетным, автономным учреждениям и иным некоммерческим организациям)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</si>
  <si>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</si>
  <si>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</si>
  <si>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</si>
  <si>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</si>
  <si>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</si>
  <si>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</si>
  <si>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(детские дошкольные учреждения)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</si>
  <si>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 (Предоставление субсидий бюджетным, автономным учреждениям и иным некоммерческим организация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</si>
  <si>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</si>
  <si>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</si>
  <si>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</si>
  <si>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</si>
  <si>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</si>
  <si>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</si>
  <si>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 (Предоставление субсидий бюджетным, автономным учреждениям и иным некоммерческим организациям)</t>
  </si>
  <si>
    <t>Мероприятия по обеспечению антитеррористической защищенности объектов(территортй)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</si>
  <si>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</si>
  <si>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(дома культуры) (Предоставление субсидий бюджетным, автономным учреждениям и иным некоммерческим организациям)</t>
  </si>
  <si>
    <t>Финансовое обеспечение муниципального задания на оказание муниципальных услуг (выполнение работ) (музеи и постоянные выставки)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</si>
  <si>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</si>
  <si>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 (Предоставление субсидий бюджетным, автономным учреждениям и иным некоммерческим организациям)</t>
  </si>
  <si>
    <t>Повышение качества жизни граждан пожилого возраста и других категорий граждан (Предоставление субсидий бюджетным, автономным учреждениям и иным некоммерческим организациям)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</si>
  <si>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</si>
  <si>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Реализация мероприятий по поддержке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</si>
  <si>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</si>
  <si>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</si>
  <si>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 (Капитальные вложения в объекты государственной (муниципальной) собственности)</t>
  </si>
  <si>
    <t>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</si>
  <si>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</si>
  <si>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(Капитальные вложения в объекты государственной (муниципальной) собственности)</t>
  </si>
  <si>
    <t>Строительство газопроводов и газовых сетей, в том числе проектно-изыскательские работы (Межбюджетные трансферты)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</si>
  <si>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</si>
  <si>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>Организация ритуальных услуг и содержание мест захоронения (Межбюджетные трансферты)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</si>
  <si>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(Межбюджетные трансферты)</t>
  </si>
  <si>
    <t>Обеспечение контейнерным сбором образующихся в жилом фонде твердых коммунальных отходов (Межбюджетные трансферты)</t>
  </si>
  <si>
    <t>Организация утилизации и переработки бытовых и промышленных отходов (Межбюджетные трансферты)</t>
  </si>
  <si>
    <t>Выравнивание бюджетной обеспеченности (Межбюджетные трансферты)</t>
  </si>
  <si>
    <t>Оказание дополнительной поддержки органам местного самоуправления поселений при осуществлении своих полномочий по решению вопросов местного значения (Межбюджетные трансферты)</t>
  </si>
  <si>
    <t>Осуществление государственных полномочий по расчету и предоставлению за счет средств областного бюджета дотаций бюджетам сельских поселений (Межбюджетные трансферты)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</si>
  <si>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(Межбюджетные трансферты)</t>
  </si>
  <si>
    <t>Осуществление первичного воинского учета органами местного самоуправления поселений, муниципальных и городских округов (Межбюджетные трансферты)</t>
  </si>
  <si>
    <t>Школы-детские сады, школы начальные, неполные средние и средние (Иные бюджетные ассигнования)</t>
  </si>
  <si>
    <t>Специальные (коррекционные) школы (Иные бюджетные ассигнования)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</si>
  <si>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</si>
  <si>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Мероприятия по проведению оздоровительной кампании детей (Иные бюджетные ассигнования)</t>
  </si>
  <si>
    <t>Организация отдыха детей в каникулярное время (Иные бюджетные ассигнования)</t>
  </si>
  <si>
    <t>Организация профильных смен для детей, состоящих на профилактическом учете (Иные бюджетные ассигнования)</t>
  </si>
  <si>
    <t>Обеспечение деятельности (оказание услуг) подведомственных казенных учреждений (Иные бюджетные ассигнования)</t>
  </si>
  <si>
    <t>Финансовое обеспечение выполнения функций государственными (муниципальными) органами (Иные бюджетные ассигнования)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</si>
  <si>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 (Иные бюджетные ассигнования)</t>
  </si>
  <si>
    <t>Финансовое обеспечение выполнения муниципальных функций (Иные бюджетные ассигнования)</t>
  </si>
  <si>
    <t>Резервные фонды местных администраций (Иные бюджетные ассигнования)</t>
  </si>
  <si>
    <t>Проведение выборов в представительные органы муниципального образования (Иные бюджетные ассигнования)</t>
  </si>
  <si>
    <t>Муниципальный проект "Развитие и совершенствование сети автомобильных дорог общего пользования"</t>
  </si>
  <si>
    <t>Муниципальный проекта "Обеспечение первичных мер пожарной безопасности на территории Еткульского муниципального района"</t>
  </si>
  <si>
    <t>Муниципальный проект "Модернизация объектов коммунальной инфраструктуры"</t>
  </si>
  <si>
    <t>Муниципальный проект "Сохранение и развитие учреждений в сфере культуры"</t>
  </si>
  <si>
    <t>Муниципальный проект  "Комплексная система обращения с твердыми коммунальными отходами"</t>
  </si>
  <si>
    <t>Муниципальный проект "Оказание молодым семьям государственной поддержки для улучшения жилищных условий"</t>
  </si>
  <si>
    <t>4522000000</t>
  </si>
  <si>
    <t>4522100000</t>
  </si>
  <si>
    <t>45221L4970</t>
  </si>
  <si>
    <t>Подпрограмма "Сохранение культурного наследия"</t>
  </si>
  <si>
    <t>7042000000</t>
  </si>
  <si>
    <t>7042100000</t>
  </si>
  <si>
    <t>7042108020</t>
  </si>
  <si>
    <t>Муиципальный проект «Развитие физической культуры, массового спорта и подготовка спортивного резерва»</t>
  </si>
  <si>
    <t>Муниципальный проект "Формирование комфортной городской среды"</t>
  </si>
  <si>
    <t>Муниципальный проект "Демография"</t>
  </si>
  <si>
    <t>Муниципальный проект  «Создание условий для уменьшения количества животных без владельцев»</t>
  </si>
  <si>
    <t xml:space="preserve">Муниципальный проект  "Поддержка инициативных проектов на территории Еткульского муниципального района" </t>
  </si>
  <si>
    <t>92200000000</t>
  </si>
  <si>
    <t>Комплекс процессных мероприятий «Реализация инициативных проектов на территории Еткульского муниципального района»</t>
  </si>
  <si>
    <t>Комплекс процессных мероприятий "Модернизация, реконструкция, капитальный и текущий ремонт объектов коммунальной инфраструктуры"</t>
  </si>
  <si>
    <t>Подпрограмма"Модернизация, реконструкция, капитальный и текущий ремонт объектов коммунальной инфраструктуры"</t>
  </si>
  <si>
    <t>Комплекс процессных меропритяий "Модернизация школьных систем образования в Еткульском муниципальном районе"</t>
  </si>
  <si>
    <t>4822000000</t>
  </si>
  <si>
    <t>4822100000</t>
  </si>
  <si>
    <t>4822168120</t>
  </si>
  <si>
    <t>4822168140</t>
  </si>
  <si>
    <t>Детские дошкольные учреждения (Иные бюджетные ассигнования)</t>
  </si>
  <si>
    <t>Осуществление переданных государственных полномочий в области охраны труда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</si>
  <si>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</si>
  <si>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Организация библиотечного обслуживания населения, комплектование и обеспечение сохранности библиотечных фондов библиотек поселения (Межбюджетные трансферты)</t>
  </si>
  <si>
    <t>"Приложение  4</t>
  </si>
  <si>
    <t>к   решению   Собрания депутатов Еткульского</t>
  </si>
  <si>
    <t xml:space="preserve">муниципального района "О бюджете Еткульского  </t>
  </si>
  <si>
    <t>муниципального района на 2025 год и на плановый период 2026 и 2027 годов "</t>
  </si>
  <si>
    <t xml:space="preserve">от __________ г. № _______    </t>
  </si>
  <si>
    <t>Распределение бюджетных ассигнований по целевым статьям (муниципальным программам Еткульского муниципального района и непрограммным направлениям деятельности), группам видов расходов, разделам и подразделам классификации расходов бюджетов на 2025год и на плановый период 2026 и 2027 годов</t>
  </si>
  <si>
    <t>рублей</t>
  </si>
  <si>
    <t>Ассигнования            2025 год</t>
  </si>
  <si>
    <t>Ассигнования          2026 год</t>
  </si>
  <si>
    <t>Ассигнования          2027 год</t>
  </si>
  <si>
    <t>Муниципальный проект «Организация транcпортного обслуживания населения автомобильным транспортом общего пользования по маршрутам регулярных перевозок в Еткульском муниципалном районе»</t>
  </si>
  <si>
    <t>Подпрограмма "Повышение транспортной доступности для населения в Еткульском муниципальном районе"</t>
  </si>
  <si>
    <t>Комплекс процессных мероприятий "Повышение транспортной доступности для населенияе"</t>
  </si>
  <si>
    <t>4743000000</t>
  </si>
  <si>
    <t>4731000000</t>
  </si>
  <si>
    <t>4731106120</t>
  </si>
  <si>
    <t>4722000000</t>
  </si>
  <si>
    <t>47221S6120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</si>
  <si>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</si>
  <si>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531E8S1010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</si>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</sst>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>
      <alignment wrapText="1"/>
    </xf>
    <xf numFmtId="4" fontId="2" fillId="0" borderId="0" xfId="0" applyNumberFormat="1" applyFont="1"/>
    <xf numFmtId="0" fontId="1" fillId="2" borderId="0" xfId="0" applyFont="1" applyFill="1" applyBorder="1" applyAlignment="1" applyProtection="1">
      <alignment horizontal="center"/>
    </xf>
    <xf numFmtId="164" fontId="1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/>
    <xf numFmtId="0" fontId="3" fillId="2" borderId="0" xfId="0" applyFont="1" applyFill="1" applyBorder="1" applyAlignment="1" applyProtection="1">
      <alignment wrapText="1"/>
    </xf>
    <xf numFmtId="4" fontId="2" fillId="2" borderId="0" xfId="0" applyNumberFormat="1" applyFont="1" applyFill="1"/>
    <xf numFmtId="0" fontId="3" fillId="2" borderId="0" xfId="0" applyFont="1" applyFill="1" applyBorder="1" applyAlignment="1" applyProtection="1">
      <alignment horizontal="right" wrapText="1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right" vertical="center" wrapText="1"/>
    </xf>
    <xf numFmtId="165" fontId="7" fillId="0" borderId="4" xfId="0" applyNumberFormat="1" applyFont="1" applyBorder="1" applyAlignment="1" applyProtection="1">
      <alignment horizontal="left" vertical="center" wrapText="1"/>
    </xf>
    <xf numFmtId="4" fontId="7" fillId="2" borderId="6" xfId="0" applyNumberFormat="1" applyFont="1" applyFill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/>
    </xf>
    <xf numFmtId="4" fontId="4" fillId="2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" fontId="7" fillId="2" borderId="3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165" fontId="7" fillId="0" borderId="6" xfId="0" applyNumberFormat="1" applyFont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>
      <alignment horizontal="justify" vertical="center"/>
    </xf>
    <xf numFmtId="0" fontId="7" fillId="0" borderId="4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7" fillId="2" borderId="0" xfId="1" applyFont="1" applyFill="1" applyBorder="1" applyAlignment="1">
      <alignment horizontal="right"/>
    </xf>
    <xf numFmtId="0" fontId="7" fillId="2" borderId="0" xfId="1" applyFont="1" applyFill="1" applyAlignment="1">
      <alignment horizontal="right"/>
    </xf>
    <xf numFmtId="0" fontId="6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04"/>
  <sheetViews>
    <sheetView showGridLines="0" tabSelected="1" topLeftCell="A424" zoomScaleNormal="100" workbookViewId="0">
      <selection activeCell="A427" sqref="A427"/>
    </sheetView>
  </sheetViews>
  <sheetFormatPr defaultRowHeight="12.75" customHeight="1" outlineLevelRow="7"/>
  <cols>
    <col min="1" max="1" width="30.7109375" style="1" customWidth="1"/>
    <col min="2" max="2" width="13" style="1" customWidth="1"/>
    <col min="3" max="3" width="8.42578125" style="1" customWidth="1"/>
    <col min="4" max="4" width="7.85546875" style="1" customWidth="1"/>
    <col min="5" max="5" width="10.28515625" style="1" customWidth="1"/>
    <col min="6" max="8" width="15.42578125" style="6" customWidth="1"/>
    <col min="9" max="9" width="10.85546875" style="1" bestFit="1" customWidth="1"/>
    <col min="10" max="10" width="15.28515625" style="1" customWidth="1"/>
    <col min="11" max="16384" width="9.140625" style="1"/>
  </cols>
  <sheetData>
    <row r="1" spans="1:8">
      <c r="A1" s="10"/>
      <c r="B1" s="11"/>
      <c r="C1" s="38" t="s">
        <v>787</v>
      </c>
      <c r="D1" s="38"/>
      <c r="E1" s="38"/>
      <c r="F1" s="38"/>
      <c r="G1" s="38"/>
      <c r="H1" s="38"/>
    </row>
    <row r="2" spans="1:8">
      <c r="A2" s="10"/>
      <c r="B2" s="39" t="s">
        <v>788</v>
      </c>
      <c r="C2" s="39"/>
      <c r="D2" s="39"/>
      <c r="E2" s="39"/>
      <c r="F2" s="39"/>
      <c r="G2" s="39"/>
      <c r="H2" s="39"/>
    </row>
    <row r="3" spans="1:8">
      <c r="A3" s="39" t="s">
        <v>789</v>
      </c>
      <c r="B3" s="39"/>
      <c r="C3" s="39"/>
      <c r="D3" s="39"/>
      <c r="E3" s="39"/>
      <c r="F3" s="39"/>
      <c r="G3" s="39"/>
      <c r="H3" s="39"/>
    </row>
    <row r="4" spans="1:8">
      <c r="A4" s="39" t="s">
        <v>790</v>
      </c>
      <c r="B4" s="39"/>
      <c r="C4" s="39"/>
      <c r="D4" s="39"/>
      <c r="E4" s="39"/>
      <c r="F4" s="39"/>
      <c r="G4" s="39"/>
      <c r="H4" s="39"/>
    </row>
    <row r="5" spans="1:8">
      <c r="A5" s="10"/>
      <c r="B5" s="39" t="s">
        <v>791</v>
      </c>
      <c r="C5" s="39"/>
      <c r="D5" s="39"/>
      <c r="E5" s="39"/>
      <c r="F5" s="39"/>
      <c r="G5" s="39"/>
      <c r="H5" s="39"/>
    </row>
    <row r="6" spans="1:8" ht="14.25">
      <c r="A6" s="4"/>
      <c r="B6" s="4"/>
      <c r="C6" s="4"/>
      <c r="D6" s="4"/>
      <c r="E6" s="5"/>
      <c r="F6" s="4"/>
      <c r="G6" s="5"/>
      <c r="H6" s="5"/>
    </row>
    <row r="7" spans="1:8" ht="50.25" customHeight="1">
      <c r="A7" s="40" t="s">
        <v>792</v>
      </c>
      <c r="B7" s="40"/>
      <c r="C7" s="40"/>
      <c r="D7" s="40"/>
      <c r="E7" s="40"/>
      <c r="F7" s="40"/>
      <c r="G7" s="40"/>
      <c r="H7" s="40"/>
    </row>
    <row r="8" spans="1:8">
      <c r="B8" s="36"/>
      <c r="C8" s="37"/>
      <c r="D8" s="37"/>
      <c r="E8" s="37"/>
      <c r="F8" s="37"/>
      <c r="G8" s="37"/>
    </row>
    <row r="9" spans="1:8">
      <c r="A9" s="2"/>
      <c r="B9" s="2"/>
      <c r="C9" s="2"/>
      <c r="D9" s="2"/>
      <c r="E9" s="2"/>
      <c r="F9" s="7"/>
      <c r="G9" s="7"/>
      <c r="H9" s="9" t="s">
        <v>793</v>
      </c>
    </row>
    <row r="10" spans="1:8" ht="51" customHeight="1">
      <c r="A10" s="12" t="s">
        <v>1</v>
      </c>
      <c r="B10" s="12" t="s">
        <v>0</v>
      </c>
      <c r="C10" s="12" t="s">
        <v>2</v>
      </c>
      <c r="D10" s="12" t="s">
        <v>3</v>
      </c>
      <c r="E10" s="12" t="s">
        <v>4</v>
      </c>
      <c r="F10" s="13" t="s">
        <v>794</v>
      </c>
      <c r="G10" s="13" t="s">
        <v>795</v>
      </c>
      <c r="H10" s="13" t="s">
        <v>796</v>
      </c>
    </row>
    <row r="11" spans="1:8" ht="72">
      <c r="A11" s="14" t="s">
        <v>6</v>
      </c>
      <c r="B11" s="15" t="s">
        <v>5</v>
      </c>
      <c r="C11" s="16"/>
      <c r="D11" s="14"/>
      <c r="E11" s="14"/>
      <c r="F11" s="17">
        <f>F12</f>
        <v>20400000</v>
      </c>
      <c r="G11" s="17">
        <f t="shared" ref="G11:H13" si="0">G12</f>
        <v>20400000</v>
      </c>
      <c r="H11" s="17">
        <f t="shared" si="0"/>
        <v>20400000</v>
      </c>
    </row>
    <row r="12" spans="1:8" outlineLevel="1">
      <c r="A12" s="27" t="s">
        <v>8</v>
      </c>
      <c r="B12" s="28" t="s">
        <v>7</v>
      </c>
      <c r="C12" s="29"/>
      <c r="D12" s="27"/>
      <c r="E12" s="27"/>
      <c r="F12" s="30">
        <f>F13</f>
        <v>20400000</v>
      </c>
      <c r="G12" s="30">
        <f t="shared" si="0"/>
        <v>20400000</v>
      </c>
      <c r="H12" s="30">
        <f t="shared" si="0"/>
        <v>20400000</v>
      </c>
    </row>
    <row r="13" spans="1:8" ht="60" outlineLevel="2">
      <c r="A13" s="27" t="s">
        <v>10</v>
      </c>
      <c r="B13" s="28" t="s">
        <v>9</v>
      </c>
      <c r="C13" s="29"/>
      <c r="D13" s="27"/>
      <c r="E13" s="27"/>
      <c r="F13" s="30">
        <f>F14</f>
        <v>20400000</v>
      </c>
      <c r="G13" s="30">
        <f t="shared" si="0"/>
        <v>20400000</v>
      </c>
      <c r="H13" s="30">
        <f t="shared" si="0"/>
        <v>20400000</v>
      </c>
    </row>
    <row r="14" spans="1:8" ht="108" outlineLevel="7">
      <c r="A14" s="18" t="s">
        <v>560</v>
      </c>
      <c r="B14" s="19" t="s">
        <v>11</v>
      </c>
      <c r="C14" s="19" t="s">
        <v>12</v>
      </c>
      <c r="D14" s="18" t="s">
        <v>13</v>
      </c>
      <c r="E14" s="18" t="s">
        <v>13</v>
      </c>
      <c r="F14" s="20">
        <v>20400000</v>
      </c>
      <c r="G14" s="20">
        <v>20400000</v>
      </c>
      <c r="H14" s="20">
        <v>20400000</v>
      </c>
    </row>
    <row r="15" spans="1:8" ht="48">
      <c r="A15" s="14" t="s">
        <v>15</v>
      </c>
      <c r="B15" s="15" t="s">
        <v>14</v>
      </c>
      <c r="C15" s="16"/>
      <c r="D15" s="14"/>
      <c r="E15" s="14"/>
      <c r="F15" s="17">
        <f>F16</f>
        <v>781500</v>
      </c>
      <c r="G15" s="17">
        <f t="shared" ref="G15:H15" si="1">G16</f>
        <v>781500</v>
      </c>
      <c r="H15" s="17">
        <f t="shared" si="1"/>
        <v>781500</v>
      </c>
    </row>
    <row r="16" spans="1:8" outlineLevel="1">
      <c r="A16" s="27" t="s">
        <v>8</v>
      </c>
      <c r="B16" s="28" t="s">
        <v>16</v>
      </c>
      <c r="C16" s="29"/>
      <c r="D16" s="27"/>
      <c r="E16" s="27"/>
      <c r="F16" s="30">
        <f>FIO+F21+F24</f>
        <v>781500</v>
      </c>
      <c r="G16" s="30">
        <f>FIO+G21+G24</f>
        <v>781500</v>
      </c>
      <c r="H16" s="30">
        <f>FIO+H21+H24</f>
        <v>781500</v>
      </c>
    </row>
    <row r="17" spans="1:8" ht="24" outlineLevel="2">
      <c r="A17" s="27" t="s">
        <v>18</v>
      </c>
      <c r="B17" s="28" t="s">
        <v>17</v>
      </c>
      <c r="C17" s="29"/>
      <c r="D17" s="27"/>
      <c r="E17" s="27"/>
      <c r="F17" s="30">
        <f>F18</f>
        <v>387700</v>
      </c>
      <c r="G17" s="30">
        <f t="shared" ref="G17:H17" si="2">G18</f>
        <v>387700</v>
      </c>
      <c r="H17" s="30">
        <f t="shared" si="2"/>
        <v>387700</v>
      </c>
    </row>
    <row r="18" spans="1:8" ht="48" outlineLevel="3">
      <c r="A18" s="27" t="s">
        <v>20</v>
      </c>
      <c r="B18" s="28" t="s">
        <v>19</v>
      </c>
      <c r="C18" s="29"/>
      <c r="D18" s="27"/>
      <c r="E18" s="27"/>
      <c r="F18" s="30">
        <f>F19+F20</f>
        <v>387700</v>
      </c>
      <c r="G18" s="30">
        <f t="shared" ref="G18:H18" si="3">G19+G20</f>
        <v>387700</v>
      </c>
      <c r="H18" s="30">
        <f t="shared" si="3"/>
        <v>387700</v>
      </c>
    </row>
    <row r="19" spans="1:8" ht="36" outlineLevel="7">
      <c r="A19" s="18" t="s">
        <v>647</v>
      </c>
      <c r="B19" s="19" t="s">
        <v>21</v>
      </c>
      <c r="C19" s="19" t="s">
        <v>22</v>
      </c>
      <c r="D19" s="18" t="s">
        <v>23</v>
      </c>
      <c r="E19" s="18" t="s">
        <v>23</v>
      </c>
      <c r="F19" s="20">
        <v>266700</v>
      </c>
      <c r="G19" s="20">
        <v>266700</v>
      </c>
      <c r="H19" s="20">
        <v>266700</v>
      </c>
    </row>
    <row r="20" spans="1:8" ht="48" outlineLevel="7">
      <c r="A20" s="18" t="s">
        <v>648</v>
      </c>
      <c r="B20" s="19" t="s">
        <v>24</v>
      </c>
      <c r="C20" s="19" t="s">
        <v>22</v>
      </c>
      <c r="D20" s="18" t="s">
        <v>23</v>
      </c>
      <c r="E20" s="18" t="s">
        <v>23</v>
      </c>
      <c r="F20" s="20">
        <v>121000</v>
      </c>
      <c r="G20" s="20">
        <v>121000</v>
      </c>
      <c r="H20" s="20">
        <v>121000</v>
      </c>
    </row>
    <row r="21" spans="1:8" ht="36" outlineLevel="2">
      <c r="A21" s="27" t="s">
        <v>26</v>
      </c>
      <c r="B21" s="28" t="s">
        <v>25</v>
      </c>
      <c r="C21" s="29"/>
      <c r="D21" s="27"/>
      <c r="E21" s="27"/>
      <c r="F21" s="30">
        <f>F22</f>
        <v>282500</v>
      </c>
      <c r="G21" s="30">
        <f t="shared" ref="G21:H22" si="4">G22</f>
        <v>282500</v>
      </c>
      <c r="H21" s="30">
        <f t="shared" si="4"/>
        <v>282500</v>
      </c>
    </row>
    <row r="22" spans="1:8" ht="36" outlineLevel="3">
      <c r="A22" s="27" t="s">
        <v>28</v>
      </c>
      <c r="B22" s="28" t="s">
        <v>27</v>
      </c>
      <c r="C22" s="29"/>
      <c r="D22" s="27"/>
      <c r="E22" s="27"/>
      <c r="F22" s="30">
        <f>F23</f>
        <v>282500</v>
      </c>
      <c r="G22" s="30">
        <f t="shared" si="4"/>
        <v>282500</v>
      </c>
      <c r="H22" s="30">
        <f t="shared" si="4"/>
        <v>282500</v>
      </c>
    </row>
    <row r="23" spans="1:8" ht="60" outlineLevel="7">
      <c r="A23" s="18" t="s">
        <v>561</v>
      </c>
      <c r="B23" s="19" t="s">
        <v>29</v>
      </c>
      <c r="C23" s="19" t="s">
        <v>12</v>
      </c>
      <c r="D23" s="18" t="s">
        <v>23</v>
      </c>
      <c r="E23" s="18" t="s">
        <v>23</v>
      </c>
      <c r="F23" s="20">
        <v>282500</v>
      </c>
      <c r="G23" s="20">
        <v>282500</v>
      </c>
      <c r="H23" s="20">
        <v>282500</v>
      </c>
    </row>
    <row r="24" spans="1:8" ht="24" outlineLevel="2">
      <c r="A24" s="27" t="s">
        <v>31</v>
      </c>
      <c r="B24" s="28" t="s">
        <v>30</v>
      </c>
      <c r="C24" s="29"/>
      <c r="D24" s="27"/>
      <c r="E24" s="27"/>
      <c r="F24" s="30">
        <f>F25</f>
        <v>111300</v>
      </c>
      <c r="G24" s="30">
        <f t="shared" ref="G24:H25" si="5">G25</f>
        <v>111300</v>
      </c>
      <c r="H24" s="30">
        <f t="shared" si="5"/>
        <v>111300</v>
      </c>
    </row>
    <row r="25" spans="1:8" ht="24" outlineLevel="3">
      <c r="A25" s="27" t="s">
        <v>33</v>
      </c>
      <c r="B25" s="28" t="s">
        <v>32</v>
      </c>
      <c r="C25" s="29"/>
      <c r="D25" s="27"/>
      <c r="E25" s="27"/>
      <c r="F25" s="30">
        <f>F26</f>
        <v>111300</v>
      </c>
      <c r="G25" s="30">
        <f t="shared" si="5"/>
        <v>111300</v>
      </c>
      <c r="H25" s="30">
        <f t="shared" si="5"/>
        <v>111300</v>
      </c>
    </row>
    <row r="26" spans="1:8" ht="60" outlineLevel="7">
      <c r="A26" s="18" t="s">
        <v>562</v>
      </c>
      <c r="B26" s="19" t="s">
        <v>34</v>
      </c>
      <c r="C26" s="19" t="s">
        <v>12</v>
      </c>
      <c r="D26" s="18" t="s">
        <v>23</v>
      </c>
      <c r="E26" s="18" t="s">
        <v>23</v>
      </c>
      <c r="F26" s="20">
        <v>111300</v>
      </c>
      <c r="G26" s="20">
        <v>111300</v>
      </c>
      <c r="H26" s="20">
        <v>111300</v>
      </c>
    </row>
    <row r="27" spans="1:8" ht="48">
      <c r="A27" s="14" t="s">
        <v>36</v>
      </c>
      <c r="B27" s="15" t="s">
        <v>35</v>
      </c>
      <c r="C27" s="16"/>
      <c r="D27" s="14"/>
      <c r="E27" s="14"/>
      <c r="F27" s="17">
        <f>F28</f>
        <v>619987</v>
      </c>
      <c r="G27" s="17">
        <f t="shared" ref="G27:H28" si="6">G28</f>
        <v>619987</v>
      </c>
      <c r="H27" s="17">
        <f t="shared" si="6"/>
        <v>619987</v>
      </c>
    </row>
    <row r="28" spans="1:8" outlineLevel="1">
      <c r="A28" s="27" t="s">
        <v>8</v>
      </c>
      <c r="B28" s="28" t="s">
        <v>37</v>
      </c>
      <c r="C28" s="29"/>
      <c r="D28" s="27"/>
      <c r="E28" s="27"/>
      <c r="F28" s="30">
        <f>F29</f>
        <v>619987</v>
      </c>
      <c r="G28" s="30">
        <f t="shared" si="6"/>
        <v>619987</v>
      </c>
      <c r="H28" s="30">
        <f t="shared" si="6"/>
        <v>619987</v>
      </c>
    </row>
    <row r="29" spans="1:8" ht="48" outlineLevel="2">
      <c r="A29" s="27" t="s">
        <v>39</v>
      </c>
      <c r="B29" s="28" t="s">
        <v>38</v>
      </c>
      <c r="C29" s="29"/>
      <c r="D29" s="27"/>
      <c r="E29" s="27"/>
      <c r="F29" s="30">
        <f>F30+F31</f>
        <v>619987</v>
      </c>
      <c r="G29" s="30">
        <f t="shared" ref="G29:H29" si="7">G30+G31</f>
        <v>619987</v>
      </c>
      <c r="H29" s="30">
        <f t="shared" si="7"/>
        <v>619987</v>
      </c>
    </row>
    <row r="30" spans="1:8" ht="132" outlineLevel="7">
      <c r="A30" s="35" t="s">
        <v>674</v>
      </c>
      <c r="B30" s="19" t="s">
        <v>40</v>
      </c>
      <c r="C30" s="19" t="s">
        <v>41</v>
      </c>
      <c r="D30" s="18" t="s">
        <v>42</v>
      </c>
      <c r="E30" s="18" t="s">
        <v>42</v>
      </c>
      <c r="F30" s="20">
        <v>562387</v>
      </c>
      <c r="G30" s="20">
        <v>562387</v>
      </c>
      <c r="H30" s="20">
        <v>562387</v>
      </c>
    </row>
    <row r="31" spans="1:8" ht="84" outlineLevel="7">
      <c r="A31" s="18" t="s">
        <v>563</v>
      </c>
      <c r="B31" s="19" t="s">
        <v>43</v>
      </c>
      <c r="C31" s="19" t="s">
        <v>12</v>
      </c>
      <c r="D31" s="18" t="s">
        <v>44</v>
      </c>
      <c r="E31" s="18" t="s">
        <v>45</v>
      </c>
      <c r="F31" s="20">
        <v>57600</v>
      </c>
      <c r="G31" s="20">
        <v>57600</v>
      </c>
      <c r="H31" s="20">
        <v>57600</v>
      </c>
    </row>
    <row r="32" spans="1:8" ht="72">
      <c r="A32" s="14" t="s">
        <v>47</v>
      </c>
      <c r="B32" s="15" t="s">
        <v>46</v>
      </c>
      <c r="C32" s="16"/>
      <c r="D32" s="14"/>
      <c r="E32" s="14"/>
      <c r="F32" s="17">
        <f>F33+F38</f>
        <v>16117003</v>
      </c>
      <c r="G32" s="17">
        <f t="shared" ref="G32:H32" si="8">G33+G38</f>
        <v>16117003</v>
      </c>
      <c r="H32" s="17">
        <f t="shared" si="8"/>
        <v>16117003</v>
      </c>
    </row>
    <row r="33" spans="1:8" ht="24" outlineLevel="1">
      <c r="A33" s="27" t="s">
        <v>49</v>
      </c>
      <c r="B33" s="28" t="s">
        <v>48</v>
      </c>
      <c r="C33" s="29"/>
      <c r="D33" s="27"/>
      <c r="E33" s="27"/>
      <c r="F33" s="30">
        <f>F34</f>
        <v>3378512</v>
      </c>
      <c r="G33" s="30">
        <f t="shared" ref="G33:H34" si="9">G34</f>
        <v>3378512</v>
      </c>
      <c r="H33" s="30">
        <f t="shared" si="9"/>
        <v>3378512</v>
      </c>
    </row>
    <row r="34" spans="1:8" ht="48" outlineLevel="2">
      <c r="A34" s="27" t="s">
        <v>757</v>
      </c>
      <c r="B34" s="28" t="s">
        <v>50</v>
      </c>
      <c r="C34" s="29"/>
      <c r="D34" s="27"/>
      <c r="E34" s="27"/>
      <c r="F34" s="30">
        <f>F35</f>
        <v>3378512</v>
      </c>
      <c r="G34" s="30">
        <f t="shared" si="9"/>
        <v>3378512</v>
      </c>
      <c r="H34" s="30">
        <f t="shared" si="9"/>
        <v>3378512</v>
      </c>
    </row>
    <row r="35" spans="1:8" ht="48" outlineLevel="3">
      <c r="A35" s="27" t="s">
        <v>53</v>
      </c>
      <c r="B35" s="28" t="s">
        <v>52</v>
      </c>
      <c r="C35" s="29"/>
      <c r="D35" s="27"/>
      <c r="E35" s="27"/>
      <c r="F35" s="30">
        <f>F36+F37</f>
        <v>3378512</v>
      </c>
      <c r="G35" s="30">
        <f t="shared" ref="G35:H35" si="10">G36+G37</f>
        <v>3378512</v>
      </c>
      <c r="H35" s="30">
        <f t="shared" si="10"/>
        <v>3378512</v>
      </c>
    </row>
    <row r="36" spans="1:8" ht="288" outlineLevel="7">
      <c r="A36" s="21" t="s">
        <v>564</v>
      </c>
      <c r="B36" s="19" t="s">
        <v>54</v>
      </c>
      <c r="C36" s="19" t="s">
        <v>12</v>
      </c>
      <c r="D36" s="18" t="s">
        <v>55</v>
      </c>
      <c r="E36" s="18" t="s">
        <v>56</v>
      </c>
      <c r="F36" s="20">
        <v>147100</v>
      </c>
      <c r="G36" s="20">
        <v>147100</v>
      </c>
      <c r="H36" s="20">
        <v>147100</v>
      </c>
    </row>
    <row r="37" spans="1:8" ht="84" outlineLevel="7">
      <c r="A37" s="18" t="s">
        <v>673</v>
      </c>
      <c r="B37" s="19" t="s">
        <v>57</v>
      </c>
      <c r="C37" s="19" t="s">
        <v>12</v>
      </c>
      <c r="D37" s="18" t="s">
        <v>55</v>
      </c>
      <c r="E37" s="18" t="s">
        <v>56</v>
      </c>
      <c r="F37" s="20">
        <v>3231412</v>
      </c>
      <c r="G37" s="20">
        <v>3231412</v>
      </c>
      <c r="H37" s="20">
        <v>3231412</v>
      </c>
    </row>
    <row r="38" spans="1:8" outlineLevel="1">
      <c r="A38" s="27" t="s">
        <v>59</v>
      </c>
      <c r="B38" s="28" t="s">
        <v>58</v>
      </c>
      <c r="C38" s="29"/>
      <c r="D38" s="27"/>
      <c r="E38" s="27"/>
      <c r="F38" s="30">
        <f>F39+F47</f>
        <v>12738491</v>
      </c>
      <c r="G38" s="30">
        <f t="shared" ref="G38:H38" si="11">G39+G47</f>
        <v>12738491</v>
      </c>
      <c r="H38" s="30">
        <f t="shared" si="11"/>
        <v>12738491</v>
      </c>
    </row>
    <row r="39" spans="1:8" ht="36" outlineLevel="2">
      <c r="A39" s="27" t="s">
        <v>51</v>
      </c>
      <c r="B39" s="28" t="s">
        <v>60</v>
      </c>
      <c r="C39" s="29"/>
      <c r="D39" s="27"/>
      <c r="E39" s="27"/>
      <c r="F39" s="30">
        <f>F40</f>
        <v>6279391</v>
      </c>
      <c r="G39" s="30">
        <f t="shared" ref="G39:H39" si="12">G40</f>
        <v>6279391</v>
      </c>
      <c r="H39" s="30">
        <f t="shared" si="12"/>
        <v>6279391</v>
      </c>
    </row>
    <row r="40" spans="1:8" ht="48" outlineLevel="3">
      <c r="A40" s="27" t="s">
        <v>62</v>
      </c>
      <c r="B40" s="28" t="s">
        <v>61</v>
      </c>
      <c r="C40" s="29"/>
      <c r="D40" s="27"/>
      <c r="E40" s="27"/>
      <c r="F40" s="30">
        <f>SUM(F41:F46)</f>
        <v>6279391</v>
      </c>
      <c r="G40" s="30">
        <f t="shared" ref="G40:H40" si="13">SUM(G41:G46)</f>
        <v>6279391</v>
      </c>
      <c r="H40" s="30">
        <f t="shared" si="13"/>
        <v>6279391</v>
      </c>
    </row>
    <row r="41" spans="1:8" ht="72" outlineLevel="7">
      <c r="A41" s="18" t="s">
        <v>565</v>
      </c>
      <c r="B41" s="19" t="s">
        <v>63</v>
      </c>
      <c r="C41" s="19" t="s">
        <v>12</v>
      </c>
      <c r="D41" s="18" t="s">
        <v>55</v>
      </c>
      <c r="E41" s="18" t="s">
        <v>23</v>
      </c>
      <c r="F41" s="20">
        <v>414000</v>
      </c>
      <c r="G41" s="20">
        <v>414000</v>
      </c>
      <c r="H41" s="20">
        <v>414000</v>
      </c>
    </row>
    <row r="42" spans="1:8" ht="36" outlineLevel="7">
      <c r="A42" s="18" t="s">
        <v>64</v>
      </c>
      <c r="B42" s="19" t="s">
        <v>63</v>
      </c>
      <c r="C42" s="19" t="s">
        <v>12</v>
      </c>
      <c r="D42" s="18" t="s">
        <v>42</v>
      </c>
      <c r="E42" s="18" t="s">
        <v>65</v>
      </c>
      <c r="F42" s="20">
        <v>2048084</v>
      </c>
      <c r="G42" s="20">
        <v>2048084</v>
      </c>
      <c r="H42" s="20">
        <v>2048084</v>
      </c>
    </row>
    <row r="43" spans="1:8" ht="72" outlineLevel="7">
      <c r="A43" s="18" t="s">
        <v>565</v>
      </c>
      <c r="B43" s="19" t="s">
        <v>63</v>
      </c>
      <c r="C43" s="19" t="s">
        <v>12</v>
      </c>
      <c r="D43" s="18" t="s">
        <v>42</v>
      </c>
      <c r="E43" s="18" t="s">
        <v>66</v>
      </c>
      <c r="F43" s="20">
        <v>1749122</v>
      </c>
      <c r="G43" s="20">
        <v>1749122</v>
      </c>
      <c r="H43" s="20">
        <v>1749122</v>
      </c>
    </row>
    <row r="44" spans="1:8" ht="72" outlineLevel="7">
      <c r="A44" s="18" t="s">
        <v>702</v>
      </c>
      <c r="B44" s="19" t="s">
        <v>63</v>
      </c>
      <c r="C44" s="19" t="s">
        <v>67</v>
      </c>
      <c r="D44" s="18" t="s">
        <v>42</v>
      </c>
      <c r="E44" s="18" t="s">
        <v>65</v>
      </c>
      <c r="F44" s="20">
        <v>52790</v>
      </c>
      <c r="G44" s="20">
        <v>52790</v>
      </c>
      <c r="H44" s="20">
        <v>52790</v>
      </c>
    </row>
    <row r="45" spans="1:8" ht="72" outlineLevel="7">
      <c r="A45" s="18" t="s">
        <v>702</v>
      </c>
      <c r="B45" s="19" t="s">
        <v>63</v>
      </c>
      <c r="C45" s="19" t="s">
        <v>67</v>
      </c>
      <c r="D45" s="18" t="s">
        <v>42</v>
      </c>
      <c r="E45" s="18" t="s">
        <v>66</v>
      </c>
      <c r="F45" s="20">
        <v>1525870</v>
      </c>
      <c r="G45" s="20">
        <v>1525870</v>
      </c>
      <c r="H45" s="20">
        <v>1525870</v>
      </c>
    </row>
    <row r="46" spans="1:8" ht="72" outlineLevel="7">
      <c r="A46" s="18" t="s">
        <v>702</v>
      </c>
      <c r="B46" s="19" t="s">
        <v>63</v>
      </c>
      <c r="C46" s="19" t="s">
        <v>67</v>
      </c>
      <c r="D46" s="18" t="s">
        <v>42</v>
      </c>
      <c r="E46" s="18" t="s">
        <v>55</v>
      </c>
      <c r="F46" s="20">
        <v>489525</v>
      </c>
      <c r="G46" s="20">
        <v>489525</v>
      </c>
      <c r="H46" s="20">
        <v>489525</v>
      </c>
    </row>
    <row r="47" spans="1:8" ht="36" outlineLevel="2">
      <c r="A47" s="27" t="s">
        <v>69</v>
      </c>
      <c r="B47" s="28" t="s">
        <v>68</v>
      </c>
      <c r="C47" s="29"/>
      <c r="D47" s="27"/>
      <c r="E47" s="27"/>
      <c r="F47" s="30">
        <f>F48</f>
        <v>6459100</v>
      </c>
      <c r="G47" s="30">
        <f t="shared" ref="G47:H47" si="14">G48</f>
        <v>6459100</v>
      </c>
      <c r="H47" s="30">
        <f t="shared" si="14"/>
        <v>6459100</v>
      </c>
    </row>
    <row r="48" spans="1:8" ht="48" outlineLevel="3">
      <c r="A48" s="27" t="s">
        <v>71</v>
      </c>
      <c r="B48" s="28" t="s">
        <v>70</v>
      </c>
      <c r="C48" s="29"/>
      <c r="D48" s="27"/>
      <c r="E48" s="27"/>
      <c r="F48" s="30">
        <f>F49+F50</f>
        <v>6459100</v>
      </c>
      <c r="G48" s="30">
        <f t="shared" ref="G48:H48" si="15">G49+G50</f>
        <v>6459100</v>
      </c>
      <c r="H48" s="30">
        <f t="shared" si="15"/>
        <v>6459100</v>
      </c>
    </row>
    <row r="49" spans="1:8" ht="120" outlineLevel="7">
      <c r="A49" s="35" t="s">
        <v>675</v>
      </c>
      <c r="B49" s="19" t="s">
        <v>72</v>
      </c>
      <c r="C49" s="19" t="s">
        <v>41</v>
      </c>
      <c r="D49" s="18" t="s">
        <v>55</v>
      </c>
      <c r="E49" s="18" t="s">
        <v>23</v>
      </c>
      <c r="F49" s="20">
        <v>5657100</v>
      </c>
      <c r="G49" s="20">
        <v>5657100</v>
      </c>
      <c r="H49" s="20">
        <v>5657100</v>
      </c>
    </row>
    <row r="50" spans="1:8" ht="72" outlineLevel="7">
      <c r="A50" s="18" t="s">
        <v>566</v>
      </c>
      <c r="B50" s="19" t="s">
        <v>72</v>
      </c>
      <c r="C50" s="19" t="s">
        <v>12</v>
      </c>
      <c r="D50" s="18" t="s">
        <v>55</v>
      </c>
      <c r="E50" s="18" t="s">
        <v>23</v>
      </c>
      <c r="F50" s="20">
        <v>802000</v>
      </c>
      <c r="G50" s="20">
        <v>802000</v>
      </c>
      <c r="H50" s="20">
        <v>802000</v>
      </c>
    </row>
    <row r="51" spans="1:8" ht="60">
      <c r="A51" s="14" t="s">
        <v>74</v>
      </c>
      <c r="B51" s="15" t="s">
        <v>73</v>
      </c>
      <c r="C51" s="16"/>
      <c r="D51" s="14"/>
      <c r="E51" s="14"/>
      <c r="F51" s="17">
        <f>F52</f>
        <v>100000</v>
      </c>
      <c r="G51" s="17">
        <f t="shared" ref="G51:H52" si="16">G52</f>
        <v>100000</v>
      </c>
      <c r="H51" s="17">
        <f t="shared" si="16"/>
        <v>100000</v>
      </c>
    </row>
    <row r="52" spans="1:8" outlineLevel="1">
      <c r="A52" s="27" t="s">
        <v>8</v>
      </c>
      <c r="B52" s="28" t="s">
        <v>75</v>
      </c>
      <c r="C52" s="29"/>
      <c r="D52" s="27"/>
      <c r="E52" s="27"/>
      <c r="F52" s="30">
        <f>F53</f>
        <v>100000</v>
      </c>
      <c r="G52" s="30">
        <f t="shared" si="16"/>
        <v>100000</v>
      </c>
      <c r="H52" s="30">
        <f t="shared" si="16"/>
        <v>100000</v>
      </c>
    </row>
    <row r="53" spans="1:8" ht="36" outlineLevel="2">
      <c r="A53" s="27" t="s">
        <v>77</v>
      </c>
      <c r="B53" s="28" t="s">
        <v>76</v>
      </c>
      <c r="C53" s="29"/>
      <c r="D53" s="27"/>
      <c r="E53" s="27"/>
      <c r="F53" s="30">
        <f>F54+F55</f>
        <v>100000</v>
      </c>
      <c r="G53" s="30">
        <f t="shared" ref="G53:H53" si="17">G54+G55</f>
        <v>100000</v>
      </c>
      <c r="H53" s="30">
        <f t="shared" si="17"/>
        <v>100000</v>
      </c>
    </row>
    <row r="54" spans="1:8" ht="60" outlineLevel="7">
      <c r="A54" s="18" t="s">
        <v>567</v>
      </c>
      <c r="B54" s="19" t="s">
        <v>78</v>
      </c>
      <c r="C54" s="19" t="s">
        <v>12</v>
      </c>
      <c r="D54" s="18" t="s">
        <v>44</v>
      </c>
      <c r="E54" s="18" t="s">
        <v>45</v>
      </c>
      <c r="F54" s="20">
        <v>65000</v>
      </c>
      <c r="G54" s="20">
        <v>65000</v>
      </c>
      <c r="H54" s="20">
        <v>65000</v>
      </c>
    </row>
    <row r="55" spans="1:8" ht="48" outlineLevel="7">
      <c r="A55" s="18" t="s">
        <v>649</v>
      </c>
      <c r="B55" s="19" t="s">
        <v>78</v>
      </c>
      <c r="C55" s="19" t="s">
        <v>22</v>
      </c>
      <c r="D55" s="18" t="s">
        <v>44</v>
      </c>
      <c r="E55" s="18" t="s">
        <v>45</v>
      </c>
      <c r="F55" s="20">
        <v>35000</v>
      </c>
      <c r="G55" s="20">
        <v>35000</v>
      </c>
      <c r="H55" s="20">
        <v>35000</v>
      </c>
    </row>
    <row r="56" spans="1:8" ht="84">
      <c r="A56" s="14" t="s">
        <v>80</v>
      </c>
      <c r="B56" s="15" t="s">
        <v>79</v>
      </c>
      <c r="C56" s="16"/>
      <c r="D56" s="14"/>
      <c r="E56" s="14"/>
      <c r="F56" s="17">
        <f>F57+F68</f>
        <v>17732704.600000001</v>
      </c>
      <c r="G56" s="17">
        <f>G57+G68</f>
        <v>61257626.020000011</v>
      </c>
      <c r="H56" s="17">
        <f>H57+H68</f>
        <v>61257626.020000011</v>
      </c>
    </row>
    <row r="57" spans="1:8" ht="24" outlineLevel="1">
      <c r="A57" s="27" t="s">
        <v>49</v>
      </c>
      <c r="B57" s="28" t="s">
        <v>81</v>
      </c>
      <c r="C57" s="29"/>
      <c r="D57" s="27"/>
      <c r="E57" s="27"/>
      <c r="F57" s="30">
        <f>F58+F65</f>
        <v>3851503</v>
      </c>
      <c r="G57" s="30">
        <f t="shared" ref="G57:H57" si="18">G58+G65</f>
        <v>45855687.110000007</v>
      </c>
      <c r="H57" s="30">
        <f t="shared" si="18"/>
        <v>45855687.110000007</v>
      </c>
    </row>
    <row r="58" spans="1:8" ht="36" outlineLevel="2">
      <c r="A58" s="27" t="s">
        <v>758</v>
      </c>
      <c r="B58" s="28" t="s">
        <v>82</v>
      </c>
      <c r="C58" s="29"/>
      <c r="D58" s="27"/>
      <c r="E58" s="27"/>
      <c r="F58" s="30">
        <f>F59+F63</f>
        <v>3003003</v>
      </c>
      <c r="G58" s="30">
        <f t="shared" ref="G58:H58" si="19">G59+G63</f>
        <v>45007187.110000007</v>
      </c>
      <c r="H58" s="30">
        <f t="shared" si="19"/>
        <v>45007187.110000007</v>
      </c>
    </row>
    <row r="59" spans="1:8" ht="36" outlineLevel="3">
      <c r="A59" s="27" t="s">
        <v>84</v>
      </c>
      <c r="B59" s="28" t="s">
        <v>83</v>
      </c>
      <c r="C59" s="29"/>
      <c r="D59" s="27"/>
      <c r="E59" s="27"/>
      <c r="F59" s="30">
        <f>F60+F61+F62</f>
        <v>3003003</v>
      </c>
      <c r="G59" s="30">
        <f t="shared" ref="G59:H59" si="20">G60+G61+G62</f>
        <v>44454094.090000004</v>
      </c>
      <c r="H59" s="30">
        <f t="shared" si="20"/>
        <v>44454094.090000004</v>
      </c>
    </row>
    <row r="60" spans="1:8" ht="72" outlineLevel="7">
      <c r="A60" s="18" t="s">
        <v>568</v>
      </c>
      <c r="B60" s="19" t="s">
        <v>85</v>
      </c>
      <c r="C60" s="19" t="s">
        <v>12</v>
      </c>
      <c r="D60" s="18" t="s">
        <v>13</v>
      </c>
      <c r="E60" s="18" t="s">
        <v>13</v>
      </c>
      <c r="F60" s="20">
        <v>0</v>
      </c>
      <c r="G60" s="20">
        <v>24334074.07</v>
      </c>
      <c r="H60" s="20">
        <v>24334074.07</v>
      </c>
    </row>
    <row r="61" spans="1:8" ht="48" outlineLevel="7">
      <c r="A61" s="18" t="s">
        <v>733</v>
      </c>
      <c r="B61" s="19" t="s">
        <v>85</v>
      </c>
      <c r="C61" s="19" t="s">
        <v>86</v>
      </c>
      <c r="D61" s="18" t="s">
        <v>13</v>
      </c>
      <c r="E61" s="18" t="s">
        <v>13</v>
      </c>
      <c r="F61" s="20">
        <v>3003003</v>
      </c>
      <c r="G61" s="20">
        <v>0</v>
      </c>
      <c r="H61" s="20">
        <v>0</v>
      </c>
    </row>
    <row r="62" spans="1:8" ht="132" outlineLevel="7">
      <c r="A62" s="21" t="s">
        <v>805</v>
      </c>
      <c r="B62" s="19" t="s">
        <v>87</v>
      </c>
      <c r="C62" s="19" t="s">
        <v>111</v>
      </c>
      <c r="D62" s="18" t="s">
        <v>13</v>
      </c>
      <c r="E62" s="18" t="s">
        <v>66</v>
      </c>
      <c r="F62" s="20">
        <v>0</v>
      </c>
      <c r="G62" s="20">
        <v>20120020.02</v>
      </c>
      <c r="H62" s="20">
        <v>20120020.02</v>
      </c>
    </row>
    <row r="63" spans="1:8" ht="48" outlineLevel="3">
      <c r="A63" s="27" t="s">
        <v>89</v>
      </c>
      <c r="B63" s="28" t="s">
        <v>88</v>
      </c>
      <c r="C63" s="29"/>
      <c r="D63" s="27"/>
      <c r="E63" s="27"/>
      <c r="F63" s="30">
        <f>F64</f>
        <v>0</v>
      </c>
      <c r="G63" s="30">
        <f t="shared" ref="G63:H63" si="21">G64</f>
        <v>553093.02</v>
      </c>
      <c r="H63" s="30">
        <f t="shared" si="21"/>
        <v>553093.02</v>
      </c>
    </row>
    <row r="64" spans="1:8" ht="144" outlineLevel="7">
      <c r="A64" s="21" t="s">
        <v>569</v>
      </c>
      <c r="B64" s="19" t="s">
        <v>90</v>
      </c>
      <c r="C64" s="19" t="s">
        <v>12</v>
      </c>
      <c r="D64" s="18" t="s">
        <v>13</v>
      </c>
      <c r="E64" s="18" t="s">
        <v>66</v>
      </c>
      <c r="F64" s="20">
        <v>0</v>
      </c>
      <c r="G64" s="20">
        <v>553093.02</v>
      </c>
      <c r="H64" s="20">
        <v>553093.02</v>
      </c>
    </row>
    <row r="65" spans="1:8" ht="48" outlineLevel="7">
      <c r="A65" s="27" t="s">
        <v>761</v>
      </c>
      <c r="B65" s="28" t="s">
        <v>762</v>
      </c>
      <c r="C65" s="29"/>
      <c r="D65" s="27"/>
      <c r="E65" s="27"/>
      <c r="F65" s="30">
        <f>F66</f>
        <v>848500</v>
      </c>
      <c r="G65" s="30">
        <f t="shared" ref="G65:H66" si="22">G66</f>
        <v>848500</v>
      </c>
      <c r="H65" s="30">
        <f t="shared" si="22"/>
        <v>848500</v>
      </c>
    </row>
    <row r="66" spans="1:8" ht="48" outlineLevel="7">
      <c r="A66" s="27" t="s">
        <v>104</v>
      </c>
      <c r="B66" s="28" t="s">
        <v>763</v>
      </c>
      <c r="C66" s="29"/>
      <c r="D66" s="27"/>
      <c r="E66" s="27"/>
      <c r="F66" s="30">
        <f>F67</f>
        <v>848500</v>
      </c>
      <c r="G66" s="30">
        <f t="shared" si="22"/>
        <v>848500</v>
      </c>
      <c r="H66" s="30">
        <f t="shared" si="22"/>
        <v>848500</v>
      </c>
    </row>
    <row r="67" spans="1:8" ht="36" outlineLevel="7">
      <c r="A67" s="18" t="s">
        <v>650</v>
      </c>
      <c r="B67" s="19" t="s">
        <v>764</v>
      </c>
      <c r="C67" s="19" t="s">
        <v>22</v>
      </c>
      <c r="D67" s="18" t="s">
        <v>56</v>
      </c>
      <c r="E67" s="18" t="s">
        <v>44</v>
      </c>
      <c r="F67" s="20">
        <v>848500</v>
      </c>
      <c r="G67" s="20">
        <v>848500</v>
      </c>
      <c r="H67" s="20">
        <v>848500</v>
      </c>
    </row>
    <row r="68" spans="1:8" outlineLevel="1">
      <c r="A68" s="27" t="s">
        <v>8</v>
      </c>
      <c r="B68" s="28" t="s">
        <v>91</v>
      </c>
      <c r="C68" s="29"/>
      <c r="D68" s="27"/>
      <c r="E68" s="27"/>
      <c r="F68" s="30">
        <f>F69+F72</f>
        <v>13881201.6</v>
      </c>
      <c r="G68" s="30">
        <f t="shared" ref="G68:H68" si="23">G69+G72</f>
        <v>15401938.91</v>
      </c>
      <c r="H68" s="30">
        <f t="shared" si="23"/>
        <v>15401938.91</v>
      </c>
    </row>
    <row r="69" spans="1:8" ht="48" outlineLevel="2">
      <c r="A69" s="27" t="s">
        <v>777</v>
      </c>
      <c r="B69" s="28" t="s">
        <v>92</v>
      </c>
      <c r="C69" s="29"/>
      <c r="D69" s="27"/>
      <c r="E69" s="27"/>
      <c r="F69" s="30">
        <f>F70</f>
        <v>4525601.5999999996</v>
      </c>
      <c r="G69" s="30">
        <f t="shared" ref="G69:H70" si="24">G70</f>
        <v>6046338.9100000001</v>
      </c>
      <c r="H69" s="30">
        <f t="shared" si="24"/>
        <v>6046338.9100000001</v>
      </c>
    </row>
    <row r="70" spans="1:8" ht="57" customHeight="1" outlineLevel="3">
      <c r="A70" s="27" t="s">
        <v>776</v>
      </c>
      <c r="B70" s="28" t="s">
        <v>93</v>
      </c>
      <c r="C70" s="29"/>
      <c r="D70" s="27"/>
      <c r="E70" s="27"/>
      <c r="F70" s="30">
        <f>F71</f>
        <v>4525601.5999999996</v>
      </c>
      <c r="G70" s="30">
        <f t="shared" si="24"/>
        <v>6046338.9100000001</v>
      </c>
      <c r="H70" s="30">
        <f t="shared" si="24"/>
        <v>6046338.9100000001</v>
      </c>
    </row>
    <row r="71" spans="1:8" ht="84" outlineLevel="7">
      <c r="A71" s="18" t="s">
        <v>570</v>
      </c>
      <c r="B71" s="19" t="s">
        <v>94</v>
      </c>
      <c r="C71" s="19" t="s">
        <v>12</v>
      </c>
      <c r="D71" s="18" t="s">
        <v>13</v>
      </c>
      <c r="E71" s="18" t="s">
        <v>66</v>
      </c>
      <c r="F71" s="20">
        <v>4525601.5999999996</v>
      </c>
      <c r="G71" s="20">
        <v>6046338.9100000001</v>
      </c>
      <c r="H71" s="20">
        <v>6046338.9100000001</v>
      </c>
    </row>
    <row r="72" spans="1:8" ht="60" outlineLevel="2">
      <c r="A72" s="27" t="s">
        <v>96</v>
      </c>
      <c r="B72" s="28" t="s">
        <v>95</v>
      </c>
      <c r="C72" s="29"/>
      <c r="D72" s="27"/>
      <c r="E72" s="27"/>
      <c r="F72" s="30">
        <f>F73+F76</f>
        <v>9355600</v>
      </c>
      <c r="G72" s="30">
        <f t="shared" ref="G72:H72" si="25">G73+G76</f>
        <v>9355600</v>
      </c>
      <c r="H72" s="30">
        <f t="shared" si="25"/>
        <v>9355600</v>
      </c>
    </row>
    <row r="73" spans="1:8" ht="60" outlineLevel="3">
      <c r="A73" s="27" t="s">
        <v>98</v>
      </c>
      <c r="B73" s="28" t="s">
        <v>97</v>
      </c>
      <c r="C73" s="29"/>
      <c r="D73" s="27"/>
      <c r="E73" s="27"/>
      <c r="F73" s="30">
        <f>F74+F75</f>
        <v>6002100</v>
      </c>
      <c r="G73" s="30">
        <f t="shared" ref="G73:H73" si="26">G74+G75</f>
        <v>6002100</v>
      </c>
      <c r="H73" s="30">
        <f t="shared" si="26"/>
        <v>6002100</v>
      </c>
    </row>
    <row r="74" spans="1:8" ht="108" outlineLevel="7">
      <c r="A74" s="18" t="s">
        <v>676</v>
      </c>
      <c r="B74" s="19" t="s">
        <v>99</v>
      </c>
      <c r="C74" s="19" t="s">
        <v>41</v>
      </c>
      <c r="D74" s="18" t="s">
        <v>13</v>
      </c>
      <c r="E74" s="18" t="s">
        <v>13</v>
      </c>
      <c r="F74" s="20">
        <v>5562100</v>
      </c>
      <c r="G74" s="20">
        <v>5562100</v>
      </c>
      <c r="H74" s="20">
        <v>5562100</v>
      </c>
    </row>
    <row r="75" spans="1:8" ht="60" outlineLevel="7">
      <c r="A75" s="18" t="s">
        <v>571</v>
      </c>
      <c r="B75" s="19" t="s">
        <v>99</v>
      </c>
      <c r="C75" s="19" t="s">
        <v>12</v>
      </c>
      <c r="D75" s="18" t="s">
        <v>13</v>
      </c>
      <c r="E75" s="18" t="s">
        <v>13</v>
      </c>
      <c r="F75" s="20">
        <v>440000</v>
      </c>
      <c r="G75" s="20">
        <v>440000</v>
      </c>
      <c r="H75" s="20">
        <v>440000</v>
      </c>
    </row>
    <row r="76" spans="1:8" ht="96" outlineLevel="3">
      <c r="A76" s="27" t="s">
        <v>101</v>
      </c>
      <c r="B76" s="28" t="s">
        <v>100</v>
      </c>
      <c r="C76" s="29"/>
      <c r="D76" s="27"/>
      <c r="E76" s="27"/>
      <c r="F76" s="30">
        <f>F77+F78</f>
        <v>3353500</v>
      </c>
      <c r="G76" s="30">
        <f t="shared" ref="G76:H76" si="27">G77+G78</f>
        <v>3353500</v>
      </c>
      <c r="H76" s="30">
        <f t="shared" si="27"/>
        <v>3353500</v>
      </c>
    </row>
    <row r="77" spans="1:8" ht="96" outlineLevel="7">
      <c r="A77" s="18" t="s">
        <v>734</v>
      </c>
      <c r="B77" s="19" t="s">
        <v>102</v>
      </c>
      <c r="C77" s="19" t="s">
        <v>86</v>
      </c>
      <c r="D77" s="18" t="s">
        <v>13</v>
      </c>
      <c r="E77" s="18" t="s">
        <v>66</v>
      </c>
      <c r="F77" s="20">
        <v>2724000</v>
      </c>
      <c r="G77" s="20">
        <v>2724000</v>
      </c>
      <c r="H77" s="20">
        <v>2724000</v>
      </c>
    </row>
    <row r="78" spans="1:8" ht="36" outlineLevel="7">
      <c r="A78" s="18" t="s">
        <v>735</v>
      </c>
      <c r="B78" s="19" t="s">
        <v>103</v>
      </c>
      <c r="C78" s="19" t="s">
        <v>86</v>
      </c>
      <c r="D78" s="18" t="s">
        <v>13</v>
      </c>
      <c r="E78" s="18" t="s">
        <v>55</v>
      </c>
      <c r="F78" s="20">
        <v>629500</v>
      </c>
      <c r="G78" s="20">
        <v>629500</v>
      </c>
      <c r="H78" s="20">
        <v>629500</v>
      </c>
    </row>
    <row r="79" spans="1:8" ht="36">
      <c r="A79" s="14" t="s">
        <v>106</v>
      </c>
      <c r="B79" s="15" t="s">
        <v>105</v>
      </c>
      <c r="C79" s="16"/>
      <c r="D79" s="14"/>
      <c r="E79" s="14"/>
      <c r="F79" s="17">
        <f>F80</f>
        <v>3608988.4</v>
      </c>
      <c r="G79" s="17">
        <f t="shared" ref="G79:H80" si="28">G80</f>
        <v>5000000</v>
      </c>
      <c r="H79" s="17">
        <f t="shared" si="28"/>
        <v>5000000</v>
      </c>
    </row>
    <row r="80" spans="1:8" outlineLevel="1">
      <c r="A80" s="27" t="s">
        <v>8</v>
      </c>
      <c r="B80" s="28" t="s">
        <v>107</v>
      </c>
      <c r="C80" s="29"/>
      <c r="D80" s="27"/>
      <c r="E80" s="27"/>
      <c r="F80" s="30">
        <f>F81</f>
        <v>3608988.4</v>
      </c>
      <c r="G80" s="30">
        <f t="shared" si="28"/>
        <v>5000000</v>
      </c>
      <c r="H80" s="30">
        <f t="shared" si="28"/>
        <v>5000000</v>
      </c>
    </row>
    <row r="81" spans="1:8" ht="84" outlineLevel="2">
      <c r="A81" s="27" t="s">
        <v>109</v>
      </c>
      <c r="B81" s="28" t="s">
        <v>108</v>
      </c>
      <c r="C81" s="29"/>
      <c r="D81" s="27"/>
      <c r="E81" s="27"/>
      <c r="F81" s="30">
        <f>F82+F83</f>
        <v>3608988.4</v>
      </c>
      <c r="G81" s="30">
        <f t="shared" ref="G81:H81" si="29">G82+G83</f>
        <v>5000000</v>
      </c>
      <c r="H81" s="30">
        <f t="shared" si="29"/>
        <v>5000000</v>
      </c>
    </row>
    <row r="82" spans="1:8" ht="96" outlineLevel="7">
      <c r="A82" s="18" t="s">
        <v>572</v>
      </c>
      <c r="B82" s="19" t="s">
        <v>110</v>
      </c>
      <c r="C82" s="19" t="s">
        <v>12</v>
      </c>
      <c r="D82" s="18" t="s">
        <v>13</v>
      </c>
      <c r="E82" s="18" t="s">
        <v>66</v>
      </c>
      <c r="F82" s="20">
        <v>2000000</v>
      </c>
      <c r="G82" s="20">
        <v>2500000</v>
      </c>
      <c r="H82" s="20">
        <v>2500000</v>
      </c>
    </row>
    <row r="83" spans="1:8" ht="84" outlineLevel="7">
      <c r="A83" s="18" t="s">
        <v>729</v>
      </c>
      <c r="B83" s="19" t="s">
        <v>110</v>
      </c>
      <c r="C83" s="19" t="s">
        <v>111</v>
      </c>
      <c r="D83" s="18" t="s">
        <v>13</v>
      </c>
      <c r="E83" s="18" t="s">
        <v>66</v>
      </c>
      <c r="F83" s="20">
        <v>1608988.4</v>
      </c>
      <c r="G83" s="20">
        <v>2500000</v>
      </c>
      <c r="H83" s="20">
        <v>2500000</v>
      </c>
    </row>
    <row r="84" spans="1:8" ht="84">
      <c r="A84" s="14" t="s">
        <v>113</v>
      </c>
      <c r="B84" s="15" t="s">
        <v>112</v>
      </c>
      <c r="C84" s="16"/>
      <c r="D84" s="14"/>
      <c r="E84" s="14"/>
      <c r="F84" s="17">
        <f>F85+F92</f>
        <v>94008429.939999998</v>
      </c>
      <c r="G84" s="17">
        <f>G85+G92</f>
        <v>66866874.939999998</v>
      </c>
      <c r="H84" s="17">
        <f>H85+H92</f>
        <v>69325096.939999998</v>
      </c>
    </row>
    <row r="85" spans="1:8" ht="24" outlineLevel="1">
      <c r="A85" s="27" t="s">
        <v>49</v>
      </c>
      <c r="B85" s="28" t="s">
        <v>114</v>
      </c>
      <c r="C85" s="29"/>
      <c r="D85" s="27"/>
      <c r="E85" s="27"/>
      <c r="F85" s="30">
        <f>F86+F89</f>
        <v>63775276.899999999</v>
      </c>
      <c r="G85" s="30">
        <f t="shared" ref="G85:H85" si="30">G86+G89</f>
        <v>35955237.899999999</v>
      </c>
      <c r="H85" s="30">
        <f t="shared" si="30"/>
        <v>36289929.899999999</v>
      </c>
    </row>
    <row r="86" spans="1:8" ht="48" outlineLevel="2">
      <c r="A86" s="31" t="s">
        <v>756</v>
      </c>
      <c r="B86" s="28" t="s">
        <v>115</v>
      </c>
      <c r="C86" s="29"/>
      <c r="D86" s="27"/>
      <c r="E86" s="27"/>
      <c r="F86" s="30">
        <f>F87</f>
        <v>56033642</v>
      </c>
      <c r="G86" s="30">
        <f t="shared" ref="G86:H87" si="31">G87</f>
        <v>28213603</v>
      </c>
      <c r="H86" s="30">
        <f t="shared" si="31"/>
        <v>28548295</v>
      </c>
    </row>
    <row r="87" spans="1:8" ht="36" outlineLevel="3">
      <c r="A87" s="27" t="s">
        <v>118</v>
      </c>
      <c r="B87" s="28" t="s">
        <v>117</v>
      </c>
      <c r="C87" s="29"/>
      <c r="D87" s="27"/>
      <c r="E87" s="27"/>
      <c r="F87" s="30">
        <f>F88</f>
        <v>56033642</v>
      </c>
      <c r="G87" s="30">
        <f t="shared" si="31"/>
        <v>28213603</v>
      </c>
      <c r="H87" s="30">
        <f t="shared" si="31"/>
        <v>28548295</v>
      </c>
    </row>
    <row r="88" spans="1:8" ht="72" outlineLevel="7">
      <c r="A88" s="18" t="s">
        <v>574</v>
      </c>
      <c r="B88" s="19" t="s">
        <v>120</v>
      </c>
      <c r="C88" s="19" t="s">
        <v>12</v>
      </c>
      <c r="D88" s="18" t="s">
        <v>44</v>
      </c>
      <c r="E88" s="18" t="s">
        <v>23</v>
      </c>
      <c r="F88" s="20">
        <v>56033642</v>
      </c>
      <c r="G88" s="20">
        <v>28213603</v>
      </c>
      <c r="H88" s="20">
        <v>28548295</v>
      </c>
    </row>
    <row r="89" spans="1:8" ht="72" outlineLevel="7">
      <c r="A89" s="34" t="s">
        <v>797</v>
      </c>
      <c r="B89" s="19" t="s">
        <v>803</v>
      </c>
      <c r="C89" s="19"/>
      <c r="D89" s="18"/>
      <c r="E89" s="18"/>
      <c r="F89" s="20">
        <f>F90</f>
        <v>7741634.9000000004</v>
      </c>
      <c r="G89" s="20">
        <f t="shared" ref="G89:H90" si="32">G90</f>
        <v>7741634.9000000004</v>
      </c>
      <c r="H89" s="20">
        <f t="shared" si="32"/>
        <v>7741634.9000000004</v>
      </c>
    </row>
    <row r="90" spans="1:8" ht="36" outlineLevel="7">
      <c r="A90" s="31" t="s">
        <v>118</v>
      </c>
      <c r="B90" s="19" t="s">
        <v>804</v>
      </c>
      <c r="C90" s="19"/>
      <c r="D90" s="18"/>
      <c r="E90" s="18"/>
      <c r="F90" s="20">
        <f>F91</f>
        <v>7741634.9000000004</v>
      </c>
      <c r="G90" s="20">
        <f t="shared" si="32"/>
        <v>7741634.9000000004</v>
      </c>
      <c r="H90" s="20">
        <f t="shared" si="32"/>
        <v>7741634.9000000004</v>
      </c>
    </row>
    <row r="91" spans="1:8" ht="108" outlineLevel="7">
      <c r="A91" s="18" t="s">
        <v>573</v>
      </c>
      <c r="B91" s="19" t="s">
        <v>804</v>
      </c>
      <c r="C91" s="19" t="s">
        <v>12</v>
      </c>
      <c r="D91" s="18" t="s">
        <v>44</v>
      </c>
      <c r="E91" s="18" t="s">
        <v>119</v>
      </c>
      <c r="F91" s="20">
        <v>7741634.9000000004</v>
      </c>
      <c r="G91" s="20">
        <v>7741634.9000000004</v>
      </c>
      <c r="H91" s="20">
        <v>7741634.9000000004</v>
      </c>
    </row>
    <row r="92" spans="1:8" outlineLevel="1">
      <c r="A92" s="27" t="s">
        <v>8</v>
      </c>
      <c r="B92" s="28" t="s">
        <v>121</v>
      </c>
      <c r="C92" s="29"/>
      <c r="D92" s="27"/>
      <c r="E92" s="27"/>
      <c r="F92" s="30">
        <f>F93+F96+F102</f>
        <v>30233153.039999999</v>
      </c>
      <c r="G92" s="30">
        <f t="shared" ref="G92:H92" si="33">G93+G96+G102</f>
        <v>30911637.039999999</v>
      </c>
      <c r="H92" s="30">
        <f t="shared" si="33"/>
        <v>33035167.039999999</v>
      </c>
    </row>
    <row r="93" spans="1:8" ht="36" outlineLevel="2">
      <c r="A93" s="27" t="s">
        <v>116</v>
      </c>
      <c r="B93" s="28" t="s">
        <v>122</v>
      </c>
      <c r="C93" s="29"/>
      <c r="D93" s="27"/>
      <c r="E93" s="27"/>
      <c r="F93" s="30">
        <f>F94</f>
        <v>23530807</v>
      </c>
      <c r="G93" s="30">
        <f t="shared" ref="G93:H93" si="34">G94</f>
        <v>24209291</v>
      </c>
      <c r="H93" s="30">
        <f t="shared" si="34"/>
        <v>26332821</v>
      </c>
    </row>
    <row r="94" spans="1:8" ht="96" outlineLevel="3">
      <c r="A94" s="27" t="s">
        <v>101</v>
      </c>
      <c r="B94" s="28" t="s">
        <v>123</v>
      </c>
      <c r="C94" s="29"/>
      <c r="D94" s="27"/>
      <c r="E94" s="27"/>
      <c r="F94" s="30">
        <f>F95</f>
        <v>23530807</v>
      </c>
      <c r="G94" s="30">
        <f t="shared" ref="G94:H94" si="35">G95</f>
        <v>24209291</v>
      </c>
      <c r="H94" s="30">
        <f t="shared" si="35"/>
        <v>26332821</v>
      </c>
    </row>
    <row r="95" spans="1:8" ht="228" outlineLevel="7">
      <c r="A95" s="21" t="s">
        <v>736</v>
      </c>
      <c r="B95" s="19" t="s">
        <v>124</v>
      </c>
      <c r="C95" s="19" t="s">
        <v>86</v>
      </c>
      <c r="D95" s="18" t="s">
        <v>44</v>
      </c>
      <c r="E95" s="18" t="s">
        <v>23</v>
      </c>
      <c r="F95" s="20">
        <v>23530807</v>
      </c>
      <c r="G95" s="20">
        <v>24209291</v>
      </c>
      <c r="H95" s="20">
        <v>26332821</v>
      </c>
    </row>
    <row r="96" spans="1:8" ht="60" outlineLevel="2">
      <c r="A96" s="27" t="s">
        <v>126</v>
      </c>
      <c r="B96" s="28" t="s">
        <v>125</v>
      </c>
      <c r="C96" s="29"/>
      <c r="D96" s="27"/>
      <c r="E96" s="27"/>
      <c r="F96" s="30">
        <f>F97+F100</f>
        <v>4799000</v>
      </c>
      <c r="G96" s="30">
        <f>G97+G100</f>
        <v>4799000</v>
      </c>
      <c r="H96" s="30">
        <f>H97+H100</f>
        <v>4799000</v>
      </c>
    </row>
    <row r="97" spans="1:8" ht="60" outlineLevel="3">
      <c r="A97" s="27" t="s">
        <v>128</v>
      </c>
      <c r="B97" s="28" t="s">
        <v>127</v>
      </c>
      <c r="C97" s="29"/>
      <c r="D97" s="27"/>
      <c r="E97" s="27"/>
      <c r="F97" s="30">
        <f>F98+F99</f>
        <v>60000</v>
      </c>
      <c r="G97" s="30">
        <f t="shared" ref="G97:H97" si="36">G98+G99</f>
        <v>60000</v>
      </c>
      <c r="H97" s="30">
        <f t="shared" si="36"/>
        <v>60000</v>
      </c>
    </row>
    <row r="98" spans="1:8" ht="60" outlineLevel="7">
      <c r="A98" s="18" t="s">
        <v>575</v>
      </c>
      <c r="B98" s="19" t="s">
        <v>129</v>
      </c>
      <c r="C98" s="19" t="s">
        <v>12</v>
      </c>
      <c r="D98" s="18" t="s">
        <v>42</v>
      </c>
      <c r="E98" s="18" t="s">
        <v>42</v>
      </c>
      <c r="F98" s="20">
        <v>10000</v>
      </c>
      <c r="G98" s="20">
        <v>10000</v>
      </c>
      <c r="H98" s="20">
        <v>10000</v>
      </c>
    </row>
    <row r="99" spans="1:8" ht="48" outlineLevel="7">
      <c r="A99" s="18" t="s">
        <v>703</v>
      </c>
      <c r="B99" s="19" t="s">
        <v>129</v>
      </c>
      <c r="C99" s="19" t="s">
        <v>67</v>
      </c>
      <c r="D99" s="18" t="s">
        <v>42</v>
      </c>
      <c r="E99" s="18" t="s">
        <v>42</v>
      </c>
      <c r="F99" s="20">
        <v>50000</v>
      </c>
      <c r="G99" s="20">
        <v>50000</v>
      </c>
      <c r="H99" s="20">
        <v>50000</v>
      </c>
    </row>
    <row r="100" spans="1:8" ht="96" outlineLevel="4">
      <c r="A100" s="27" t="s">
        <v>101</v>
      </c>
      <c r="B100" s="28" t="s">
        <v>130</v>
      </c>
      <c r="C100" s="29"/>
      <c r="D100" s="27"/>
      <c r="E100" s="27"/>
      <c r="F100" s="30">
        <f>F101</f>
        <v>4739000</v>
      </c>
      <c r="G100" s="30">
        <f t="shared" ref="G100:H100" si="37">G101</f>
        <v>4739000</v>
      </c>
      <c r="H100" s="30">
        <f t="shared" si="37"/>
        <v>4739000</v>
      </c>
    </row>
    <row r="101" spans="1:8" ht="228" outlineLevel="7">
      <c r="A101" s="21" t="s">
        <v>736</v>
      </c>
      <c r="B101" s="19" t="s">
        <v>131</v>
      </c>
      <c r="C101" s="19" t="s">
        <v>86</v>
      </c>
      <c r="D101" s="18" t="s">
        <v>44</v>
      </c>
      <c r="E101" s="18" t="s">
        <v>23</v>
      </c>
      <c r="F101" s="20">
        <v>4739000</v>
      </c>
      <c r="G101" s="20">
        <v>4739000</v>
      </c>
      <c r="H101" s="20">
        <v>4739000</v>
      </c>
    </row>
    <row r="102" spans="1:8" ht="36" customHeight="1" outlineLevel="7">
      <c r="A102" s="33" t="s">
        <v>798</v>
      </c>
      <c r="B102" s="19" t="s">
        <v>800</v>
      </c>
      <c r="C102" s="19"/>
      <c r="D102" s="18"/>
      <c r="E102" s="18"/>
      <c r="F102" s="20">
        <f>F103</f>
        <v>1903346.04</v>
      </c>
      <c r="G102" s="20">
        <f t="shared" ref="G102:H103" si="38">G103</f>
        <v>1903346.04</v>
      </c>
      <c r="H102" s="20">
        <f t="shared" si="38"/>
        <v>1903346.04</v>
      </c>
    </row>
    <row r="103" spans="1:8" ht="37.5" customHeight="1" outlineLevel="7">
      <c r="A103" s="33" t="s">
        <v>799</v>
      </c>
      <c r="B103" s="19" t="s">
        <v>801</v>
      </c>
      <c r="C103" s="19"/>
      <c r="D103" s="18"/>
      <c r="E103" s="18"/>
      <c r="F103" s="20">
        <f>F104</f>
        <v>1903346.04</v>
      </c>
      <c r="G103" s="20">
        <f t="shared" si="38"/>
        <v>1903346.04</v>
      </c>
      <c r="H103" s="20">
        <f t="shared" si="38"/>
        <v>1903346.04</v>
      </c>
    </row>
    <row r="104" spans="1:8" ht="57.75" customHeight="1" outlineLevel="7">
      <c r="A104" s="18" t="s">
        <v>573</v>
      </c>
      <c r="B104" s="19" t="s">
        <v>802</v>
      </c>
      <c r="C104" s="19" t="s">
        <v>12</v>
      </c>
      <c r="D104" s="18" t="s">
        <v>44</v>
      </c>
      <c r="E104" s="18" t="s">
        <v>119</v>
      </c>
      <c r="F104" s="20">
        <v>1903346.04</v>
      </c>
      <c r="G104" s="20">
        <v>1903346.04</v>
      </c>
      <c r="H104" s="20">
        <v>1903346.04</v>
      </c>
    </row>
    <row r="105" spans="1:8" ht="48">
      <c r="A105" s="14" t="s">
        <v>133</v>
      </c>
      <c r="B105" s="15" t="s">
        <v>132</v>
      </c>
      <c r="C105" s="16"/>
      <c r="D105" s="14"/>
      <c r="E105" s="14"/>
      <c r="F105" s="17">
        <f>F106+F115</f>
        <v>875300491.00999999</v>
      </c>
      <c r="G105" s="17">
        <f>G106+G115</f>
        <v>914839024.00999999</v>
      </c>
      <c r="H105" s="17">
        <f>H106+H115</f>
        <v>929881021.00999999</v>
      </c>
    </row>
    <row r="106" spans="1:8" ht="24" outlineLevel="1">
      <c r="A106" s="27" t="s">
        <v>49</v>
      </c>
      <c r="B106" s="28" t="s">
        <v>134</v>
      </c>
      <c r="C106" s="29"/>
      <c r="D106" s="27"/>
      <c r="E106" s="27"/>
      <c r="F106" s="30">
        <f>F107+F111</f>
        <v>7684270</v>
      </c>
      <c r="G106" s="30">
        <f t="shared" ref="G106:H106" si="39">G107+G111</f>
        <v>1206900</v>
      </c>
      <c r="H106" s="30">
        <f t="shared" si="39"/>
        <v>15389900</v>
      </c>
    </row>
    <row r="107" spans="1:8" ht="48" outlineLevel="2">
      <c r="A107" s="27" t="s">
        <v>138</v>
      </c>
      <c r="B107" s="28" t="s">
        <v>135</v>
      </c>
      <c r="C107" s="29"/>
      <c r="D107" s="27"/>
      <c r="E107" s="27"/>
      <c r="F107" s="30">
        <f>F108</f>
        <v>853600</v>
      </c>
      <c r="G107" s="30">
        <f t="shared" ref="G107:H107" si="40">G108</f>
        <v>1206900</v>
      </c>
      <c r="H107" s="30">
        <f t="shared" si="40"/>
        <v>1195400</v>
      </c>
    </row>
    <row r="108" spans="1:8" ht="48" outlineLevel="3">
      <c r="A108" s="27" t="s">
        <v>778</v>
      </c>
      <c r="B108" s="28" t="s">
        <v>137</v>
      </c>
      <c r="C108" s="29"/>
      <c r="D108" s="27"/>
      <c r="E108" s="27"/>
      <c r="F108" s="30">
        <f>F109+F110</f>
        <v>853600</v>
      </c>
      <c r="G108" s="30">
        <f>G109+G110</f>
        <v>1206900</v>
      </c>
      <c r="H108" s="30">
        <f>H109+H110</f>
        <v>1195400</v>
      </c>
    </row>
    <row r="109" spans="1:8" ht="72" outlineLevel="7">
      <c r="A109" s="18" t="s">
        <v>576</v>
      </c>
      <c r="B109" s="19" t="s">
        <v>139</v>
      </c>
      <c r="C109" s="19" t="s">
        <v>12</v>
      </c>
      <c r="D109" s="18" t="s">
        <v>42</v>
      </c>
      <c r="E109" s="18" t="s">
        <v>66</v>
      </c>
      <c r="F109" s="20">
        <v>0</v>
      </c>
      <c r="G109" s="20">
        <v>1206900</v>
      </c>
      <c r="H109" s="20">
        <v>1195400</v>
      </c>
    </row>
    <row r="110" spans="1:8" ht="72" outlineLevel="7">
      <c r="A110" s="18" t="s">
        <v>704</v>
      </c>
      <c r="B110" s="19" t="s">
        <v>139</v>
      </c>
      <c r="C110" s="19" t="s">
        <v>67</v>
      </c>
      <c r="D110" s="18" t="s">
        <v>42</v>
      </c>
      <c r="E110" s="18" t="s">
        <v>66</v>
      </c>
      <c r="F110" s="20">
        <v>853600</v>
      </c>
      <c r="G110" s="20">
        <v>0</v>
      </c>
      <c r="H110" s="20">
        <v>0</v>
      </c>
    </row>
    <row r="111" spans="1:8" ht="36" outlineLevel="2">
      <c r="A111" s="27" t="s">
        <v>759</v>
      </c>
      <c r="B111" s="28" t="s">
        <v>779</v>
      </c>
      <c r="C111" s="29"/>
      <c r="D111" s="27"/>
      <c r="E111" s="27"/>
      <c r="F111" s="30">
        <f>F112</f>
        <v>6830670</v>
      </c>
      <c r="G111" s="30">
        <f t="shared" ref="G111:H111" si="41">G112</f>
        <v>0</v>
      </c>
      <c r="H111" s="30">
        <f t="shared" si="41"/>
        <v>14194500</v>
      </c>
    </row>
    <row r="112" spans="1:8" ht="36" outlineLevel="3">
      <c r="A112" s="27" t="s">
        <v>140</v>
      </c>
      <c r="B112" s="28" t="s">
        <v>780</v>
      </c>
      <c r="C112" s="29"/>
      <c r="D112" s="27"/>
      <c r="E112" s="27"/>
      <c r="F112" s="30">
        <f>F113+F114</f>
        <v>6830670</v>
      </c>
      <c r="G112" s="30">
        <f t="shared" ref="G112:H112" si="42">G113+G114</f>
        <v>0</v>
      </c>
      <c r="H112" s="30">
        <f t="shared" si="42"/>
        <v>14194500</v>
      </c>
    </row>
    <row r="113" spans="1:9" ht="72" outlineLevel="7">
      <c r="A113" s="18" t="s">
        <v>705</v>
      </c>
      <c r="B113" s="19" t="s">
        <v>781</v>
      </c>
      <c r="C113" s="19" t="s">
        <v>67</v>
      </c>
      <c r="D113" s="18" t="s">
        <v>42</v>
      </c>
      <c r="E113" s="18" t="s">
        <v>55</v>
      </c>
      <c r="F113" s="20">
        <v>6830670</v>
      </c>
      <c r="G113" s="20">
        <v>0</v>
      </c>
      <c r="H113" s="20">
        <v>0</v>
      </c>
    </row>
    <row r="114" spans="1:9" ht="120" outlineLevel="7">
      <c r="A114" s="35" t="s">
        <v>706</v>
      </c>
      <c r="B114" s="19" t="s">
        <v>782</v>
      </c>
      <c r="C114" s="19" t="s">
        <v>67</v>
      </c>
      <c r="D114" s="18" t="s">
        <v>42</v>
      </c>
      <c r="E114" s="18" t="s">
        <v>55</v>
      </c>
      <c r="F114" s="20">
        <v>0</v>
      </c>
      <c r="G114" s="20">
        <v>0</v>
      </c>
      <c r="H114" s="20">
        <v>14194500</v>
      </c>
    </row>
    <row r="115" spans="1:9" outlineLevel="1">
      <c r="A115" s="27" t="s">
        <v>142</v>
      </c>
      <c r="B115" s="28" t="s">
        <v>141</v>
      </c>
      <c r="C115" s="29"/>
      <c r="D115" s="27"/>
      <c r="E115" s="27"/>
      <c r="F115" s="30">
        <f>F116+F183+F198+F204+F222+F227</f>
        <v>867616221.00999999</v>
      </c>
      <c r="G115" s="30">
        <f t="shared" ref="G115:H115" si="43">G116+G183+G198+G204+G222+G227</f>
        <v>913632124.00999999</v>
      </c>
      <c r="H115" s="30">
        <f t="shared" si="43"/>
        <v>914491121.00999999</v>
      </c>
      <c r="I115" s="3"/>
    </row>
    <row r="116" spans="1:9" ht="24" outlineLevel="2">
      <c r="A116" s="27" t="s">
        <v>136</v>
      </c>
      <c r="B116" s="28" t="s">
        <v>143</v>
      </c>
      <c r="C116" s="29"/>
      <c r="D116" s="27"/>
      <c r="E116" s="27"/>
      <c r="F116" s="30">
        <f>F117+F135+F143+F147+F150+F156+F168+F177</f>
        <v>536184043</v>
      </c>
      <c r="G116" s="30">
        <f t="shared" ref="G116:H116" si="44">G117+G135+G143+G147+G150+G156+G168+G177</f>
        <v>568792533.77999997</v>
      </c>
      <c r="H116" s="30">
        <f t="shared" si="44"/>
        <v>577865743</v>
      </c>
    </row>
    <row r="117" spans="1:9" ht="60" outlineLevel="3">
      <c r="A117" s="27" t="s">
        <v>145</v>
      </c>
      <c r="B117" s="28" t="s">
        <v>144</v>
      </c>
      <c r="C117" s="29"/>
      <c r="D117" s="27"/>
      <c r="E117" s="27"/>
      <c r="F117" s="30">
        <f>SUM(F118:F134)</f>
        <v>458261593</v>
      </c>
      <c r="G117" s="30">
        <f t="shared" ref="G117:H117" si="45">SUM(G118:G134)</f>
        <v>489442463.77999997</v>
      </c>
      <c r="H117" s="30">
        <f t="shared" si="45"/>
        <v>499890773</v>
      </c>
    </row>
    <row r="118" spans="1:9" ht="132" outlineLevel="7">
      <c r="A118" s="21" t="s">
        <v>651</v>
      </c>
      <c r="B118" s="19" t="s">
        <v>146</v>
      </c>
      <c r="C118" s="19" t="s">
        <v>22</v>
      </c>
      <c r="D118" s="18" t="s">
        <v>56</v>
      </c>
      <c r="E118" s="18" t="s">
        <v>44</v>
      </c>
      <c r="F118" s="20">
        <v>7207700</v>
      </c>
      <c r="G118" s="20">
        <v>7207700</v>
      </c>
      <c r="H118" s="20">
        <v>7207700</v>
      </c>
    </row>
    <row r="119" spans="1:9" ht="216" outlineLevel="7">
      <c r="A119" s="21" t="s">
        <v>677</v>
      </c>
      <c r="B119" s="19" t="s">
        <v>147</v>
      </c>
      <c r="C119" s="19" t="s">
        <v>41</v>
      </c>
      <c r="D119" s="18" t="s">
        <v>42</v>
      </c>
      <c r="E119" s="18" t="s">
        <v>66</v>
      </c>
      <c r="F119" s="20">
        <v>19914230</v>
      </c>
      <c r="G119" s="20">
        <v>20554190</v>
      </c>
      <c r="H119" s="20">
        <v>20652840</v>
      </c>
    </row>
    <row r="120" spans="1:9" ht="168" outlineLevel="7">
      <c r="A120" s="21" t="s">
        <v>577</v>
      </c>
      <c r="B120" s="19" t="s">
        <v>147</v>
      </c>
      <c r="C120" s="19" t="s">
        <v>12</v>
      </c>
      <c r="D120" s="18" t="s">
        <v>42</v>
      </c>
      <c r="E120" s="18" t="s">
        <v>66</v>
      </c>
      <c r="F120" s="20">
        <v>2184580</v>
      </c>
      <c r="G120" s="20">
        <v>2254490</v>
      </c>
      <c r="H120" s="20">
        <v>2265760</v>
      </c>
    </row>
    <row r="121" spans="1:9" ht="144" outlineLevel="7">
      <c r="A121" s="21" t="s">
        <v>652</v>
      </c>
      <c r="B121" s="19" t="s">
        <v>147</v>
      </c>
      <c r="C121" s="19" t="s">
        <v>22</v>
      </c>
      <c r="D121" s="18" t="s">
        <v>56</v>
      </c>
      <c r="E121" s="18" t="s">
        <v>44</v>
      </c>
      <c r="F121" s="20">
        <v>344790</v>
      </c>
      <c r="G121" s="20">
        <v>355820</v>
      </c>
      <c r="H121" s="20">
        <v>357600</v>
      </c>
    </row>
    <row r="122" spans="1:9" ht="192" outlineLevel="7">
      <c r="A122" s="21" t="s">
        <v>678</v>
      </c>
      <c r="B122" s="19" t="s">
        <v>148</v>
      </c>
      <c r="C122" s="19" t="s">
        <v>41</v>
      </c>
      <c r="D122" s="18" t="s">
        <v>42</v>
      </c>
      <c r="E122" s="18" t="s">
        <v>66</v>
      </c>
      <c r="F122" s="20">
        <v>78036700</v>
      </c>
      <c r="G122" s="20">
        <v>78036700</v>
      </c>
      <c r="H122" s="20">
        <v>78036700</v>
      </c>
    </row>
    <row r="123" spans="1:9" ht="144" outlineLevel="7">
      <c r="A123" s="21" t="s">
        <v>578</v>
      </c>
      <c r="B123" s="19" t="s">
        <v>148</v>
      </c>
      <c r="C123" s="19" t="s">
        <v>12</v>
      </c>
      <c r="D123" s="18" t="s">
        <v>42</v>
      </c>
      <c r="E123" s="18" t="s">
        <v>66</v>
      </c>
      <c r="F123" s="20">
        <v>2491500</v>
      </c>
      <c r="G123" s="20">
        <v>2784700</v>
      </c>
      <c r="H123" s="20">
        <v>3089600</v>
      </c>
    </row>
    <row r="124" spans="1:9" ht="144" outlineLevel="7">
      <c r="A124" s="21" t="s">
        <v>707</v>
      </c>
      <c r="B124" s="19" t="s">
        <v>148</v>
      </c>
      <c r="C124" s="19" t="s">
        <v>67</v>
      </c>
      <c r="D124" s="18" t="s">
        <v>42</v>
      </c>
      <c r="E124" s="18" t="s">
        <v>66</v>
      </c>
      <c r="F124" s="20">
        <v>148344460</v>
      </c>
      <c r="G124" s="20">
        <v>148344460</v>
      </c>
      <c r="H124" s="20">
        <v>148344460</v>
      </c>
    </row>
    <row r="125" spans="1:9" ht="168" outlineLevel="7">
      <c r="A125" s="21" t="s">
        <v>653</v>
      </c>
      <c r="B125" s="19" t="s">
        <v>150</v>
      </c>
      <c r="C125" s="19" t="s">
        <v>22</v>
      </c>
      <c r="D125" s="18" t="s">
        <v>56</v>
      </c>
      <c r="E125" s="18" t="s">
        <v>44</v>
      </c>
      <c r="F125" s="20">
        <v>273900</v>
      </c>
      <c r="G125" s="20">
        <v>273900</v>
      </c>
      <c r="H125" s="20">
        <v>273900</v>
      </c>
    </row>
    <row r="126" spans="1:9" ht="96" outlineLevel="7">
      <c r="A126" s="35" t="s">
        <v>708</v>
      </c>
      <c r="B126" s="19" t="s">
        <v>151</v>
      </c>
      <c r="C126" s="19" t="s">
        <v>67</v>
      </c>
      <c r="D126" s="18" t="s">
        <v>42</v>
      </c>
      <c r="E126" s="18" t="s">
        <v>66</v>
      </c>
      <c r="F126" s="20">
        <v>98489920</v>
      </c>
      <c r="G126" s="20">
        <v>110901360.78</v>
      </c>
      <c r="H126" s="20">
        <v>118753070</v>
      </c>
    </row>
    <row r="127" spans="1:9" ht="108" outlineLevel="7">
      <c r="A127" s="35" t="s">
        <v>679</v>
      </c>
      <c r="B127" s="19" t="s">
        <v>152</v>
      </c>
      <c r="C127" s="19" t="s">
        <v>41</v>
      </c>
      <c r="D127" s="18" t="s">
        <v>42</v>
      </c>
      <c r="E127" s="18" t="s">
        <v>66</v>
      </c>
      <c r="F127" s="20">
        <v>48043597</v>
      </c>
      <c r="G127" s="20">
        <v>54575110</v>
      </c>
      <c r="H127" s="20">
        <v>54575110</v>
      </c>
    </row>
    <row r="128" spans="1:9" ht="60" outlineLevel="7">
      <c r="A128" s="18" t="s">
        <v>579</v>
      </c>
      <c r="B128" s="19" t="s">
        <v>152</v>
      </c>
      <c r="C128" s="19" t="s">
        <v>12</v>
      </c>
      <c r="D128" s="18" t="s">
        <v>42</v>
      </c>
      <c r="E128" s="18" t="s">
        <v>66</v>
      </c>
      <c r="F128" s="20">
        <v>36891284</v>
      </c>
      <c r="G128" s="20">
        <v>53146614</v>
      </c>
      <c r="H128" s="20">
        <v>56826614</v>
      </c>
    </row>
    <row r="129" spans="1:8" ht="48" outlineLevel="7">
      <c r="A129" s="18" t="s">
        <v>654</v>
      </c>
      <c r="B129" s="19" t="s">
        <v>152</v>
      </c>
      <c r="C129" s="19" t="s">
        <v>22</v>
      </c>
      <c r="D129" s="18" t="s">
        <v>56</v>
      </c>
      <c r="E129" s="18" t="s">
        <v>44</v>
      </c>
      <c r="F129" s="20">
        <v>150000</v>
      </c>
      <c r="G129" s="20">
        <v>150000</v>
      </c>
      <c r="H129" s="20">
        <v>150000</v>
      </c>
    </row>
    <row r="130" spans="1:8" ht="36" outlineLevel="7">
      <c r="A130" s="18" t="s">
        <v>744</v>
      </c>
      <c r="B130" s="19" t="s">
        <v>152</v>
      </c>
      <c r="C130" s="19" t="s">
        <v>153</v>
      </c>
      <c r="D130" s="18" t="s">
        <v>42</v>
      </c>
      <c r="E130" s="18" t="s">
        <v>66</v>
      </c>
      <c r="F130" s="20">
        <v>27000</v>
      </c>
      <c r="G130" s="20">
        <v>27000</v>
      </c>
      <c r="H130" s="20">
        <v>27000</v>
      </c>
    </row>
    <row r="131" spans="1:8" ht="96" outlineLevel="7">
      <c r="A131" s="18" t="s">
        <v>680</v>
      </c>
      <c r="B131" s="19" t="s">
        <v>154</v>
      </c>
      <c r="C131" s="19" t="s">
        <v>41</v>
      </c>
      <c r="D131" s="18" t="s">
        <v>42</v>
      </c>
      <c r="E131" s="18" t="s">
        <v>66</v>
      </c>
      <c r="F131" s="20">
        <v>7149150</v>
      </c>
      <c r="G131" s="20">
        <v>7149150</v>
      </c>
      <c r="H131" s="20">
        <v>7149150</v>
      </c>
    </row>
    <row r="132" spans="1:8" ht="48" outlineLevel="7">
      <c r="A132" s="18" t="s">
        <v>580</v>
      </c>
      <c r="B132" s="19" t="s">
        <v>154</v>
      </c>
      <c r="C132" s="19" t="s">
        <v>12</v>
      </c>
      <c r="D132" s="18" t="s">
        <v>42</v>
      </c>
      <c r="E132" s="18" t="s">
        <v>66</v>
      </c>
      <c r="F132" s="20">
        <v>2178269</v>
      </c>
      <c r="G132" s="20">
        <v>3678269</v>
      </c>
      <c r="H132" s="20">
        <v>2178269</v>
      </c>
    </row>
    <row r="133" spans="1:8" ht="24" outlineLevel="7">
      <c r="A133" s="18" t="s">
        <v>745</v>
      </c>
      <c r="B133" s="19" t="s">
        <v>154</v>
      </c>
      <c r="C133" s="19" t="s">
        <v>153</v>
      </c>
      <c r="D133" s="18" t="s">
        <v>42</v>
      </c>
      <c r="E133" s="18" t="s">
        <v>66</v>
      </c>
      <c r="F133" s="20">
        <v>3000</v>
      </c>
      <c r="G133" s="20">
        <v>3000</v>
      </c>
      <c r="H133" s="20">
        <v>3000</v>
      </c>
    </row>
    <row r="134" spans="1:8" ht="132" outlineLevel="7">
      <c r="A134" s="35" t="s">
        <v>681</v>
      </c>
      <c r="B134" s="19" t="s">
        <v>155</v>
      </c>
      <c r="C134" s="19" t="s">
        <v>41</v>
      </c>
      <c r="D134" s="18" t="s">
        <v>42</v>
      </c>
      <c r="E134" s="18" t="s">
        <v>66</v>
      </c>
      <c r="F134" s="20">
        <v>6531513</v>
      </c>
      <c r="G134" s="20">
        <v>0</v>
      </c>
      <c r="H134" s="20">
        <v>0</v>
      </c>
    </row>
    <row r="135" spans="1:8" ht="48" outlineLevel="3">
      <c r="A135" s="27" t="s">
        <v>157</v>
      </c>
      <c r="B135" s="28" t="s">
        <v>156</v>
      </c>
      <c r="C135" s="29"/>
      <c r="D135" s="27"/>
      <c r="E135" s="27"/>
      <c r="F135" s="30">
        <f>SUM(F136:F142)</f>
        <v>874500</v>
      </c>
      <c r="G135" s="30">
        <f t="shared" ref="G135:H135" si="46">SUM(G136:G142)</f>
        <v>874500</v>
      </c>
      <c r="H135" s="30">
        <f t="shared" si="46"/>
        <v>874500</v>
      </c>
    </row>
    <row r="136" spans="1:8" ht="96" outlineLevel="7">
      <c r="A136" s="18" t="s">
        <v>709</v>
      </c>
      <c r="B136" s="19" t="s">
        <v>158</v>
      </c>
      <c r="C136" s="19" t="s">
        <v>67</v>
      </c>
      <c r="D136" s="18" t="s">
        <v>42</v>
      </c>
      <c r="E136" s="18" t="s">
        <v>65</v>
      </c>
      <c r="F136" s="20">
        <v>11500</v>
      </c>
      <c r="G136" s="20">
        <v>11500</v>
      </c>
      <c r="H136" s="20">
        <v>11500</v>
      </c>
    </row>
    <row r="137" spans="1:8" ht="48" outlineLevel="7">
      <c r="A137" s="18" t="s">
        <v>581</v>
      </c>
      <c r="B137" s="19" t="s">
        <v>159</v>
      </c>
      <c r="C137" s="19" t="s">
        <v>12</v>
      </c>
      <c r="D137" s="18" t="s">
        <v>42</v>
      </c>
      <c r="E137" s="18" t="s">
        <v>65</v>
      </c>
      <c r="F137" s="20">
        <v>112000</v>
      </c>
      <c r="G137" s="20">
        <v>112000</v>
      </c>
      <c r="H137" s="20">
        <v>112000</v>
      </c>
    </row>
    <row r="138" spans="1:8" ht="96" outlineLevel="7">
      <c r="A138" s="18" t="s">
        <v>710</v>
      </c>
      <c r="B138" s="19" t="s">
        <v>160</v>
      </c>
      <c r="C138" s="19" t="s">
        <v>67</v>
      </c>
      <c r="D138" s="18" t="s">
        <v>42</v>
      </c>
      <c r="E138" s="18" t="s">
        <v>66</v>
      </c>
      <c r="F138" s="20">
        <v>140500</v>
      </c>
      <c r="G138" s="20">
        <v>140500</v>
      </c>
      <c r="H138" s="20">
        <v>140500</v>
      </c>
    </row>
    <row r="139" spans="1:8" ht="108" outlineLevel="7">
      <c r="A139" s="35" t="s">
        <v>679</v>
      </c>
      <c r="B139" s="19" t="s">
        <v>161</v>
      </c>
      <c r="C139" s="19" t="s">
        <v>41</v>
      </c>
      <c r="D139" s="18" t="s">
        <v>42</v>
      </c>
      <c r="E139" s="18" t="s">
        <v>66</v>
      </c>
      <c r="F139" s="20">
        <v>65000</v>
      </c>
      <c r="G139" s="20">
        <v>65000</v>
      </c>
      <c r="H139" s="20">
        <v>65000</v>
      </c>
    </row>
    <row r="140" spans="1:8" ht="60" outlineLevel="7">
      <c r="A140" s="18" t="s">
        <v>579</v>
      </c>
      <c r="B140" s="19" t="s">
        <v>161</v>
      </c>
      <c r="C140" s="19" t="s">
        <v>12</v>
      </c>
      <c r="D140" s="18" t="s">
        <v>42</v>
      </c>
      <c r="E140" s="18" t="s">
        <v>66</v>
      </c>
      <c r="F140" s="20">
        <v>435500</v>
      </c>
      <c r="G140" s="20">
        <v>435500</v>
      </c>
      <c r="H140" s="20">
        <v>435500</v>
      </c>
    </row>
    <row r="141" spans="1:8" ht="48" outlineLevel="7">
      <c r="A141" s="18" t="s">
        <v>580</v>
      </c>
      <c r="B141" s="19" t="s">
        <v>162</v>
      </c>
      <c r="C141" s="19" t="s">
        <v>12</v>
      </c>
      <c r="D141" s="18" t="s">
        <v>42</v>
      </c>
      <c r="E141" s="18" t="s">
        <v>66</v>
      </c>
      <c r="F141" s="20">
        <v>15000</v>
      </c>
      <c r="G141" s="20">
        <v>15000</v>
      </c>
      <c r="H141" s="20">
        <v>15000</v>
      </c>
    </row>
    <row r="142" spans="1:8" ht="108" outlineLevel="7">
      <c r="A142" s="35" t="s">
        <v>582</v>
      </c>
      <c r="B142" s="19" t="s">
        <v>163</v>
      </c>
      <c r="C142" s="19" t="s">
        <v>12</v>
      </c>
      <c r="D142" s="18" t="s">
        <v>42</v>
      </c>
      <c r="E142" s="18" t="s">
        <v>66</v>
      </c>
      <c r="F142" s="20">
        <v>95000</v>
      </c>
      <c r="G142" s="20">
        <v>95000</v>
      </c>
      <c r="H142" s="20">
        <v>95000</v>
      </c>
    </row>
    <row r="143" spans="1:8" ht="48" outlineLevel="3">
      <c r="A143" s="27" t="s">
        <v>165</v>
      </c>
      <c r="B143" s="28" t="s">
        <v>164</v>
      </c>
      <c r="C143" s="29"/>
      <c r="D143" s="27"/>
      <c r="E143" s="27"/>
      <c r="F143" s="30">
        <f>SUM(F144:F146)</f>
        <v>315000</v>
      </c>
      <c r="G143" s="30">
        <f t="shared" ref="G143:H143" si="47">SUM(G144:G146)</f>
        <v>315000</v>
      </c>
      <c r="H143" s="30">
        <f t="shared" si="47"/>
        <v>315000</v>
      </c>
    </row>
    <row r="144" spans="1:8" ht="60" outlineLevel="7">
      <c r="A144" s="18" t="s">
        <v>575</v>
      </c>
      <c r="B144" s="19" t="s">
        <v>166</v>
      </c>
      <c r="C144" s="19" t="s">
        <v>12</v>
      </c>
      <c r="D144" s="18" t="s">
        <v>42</v>
      </c>
      <c r="E144" s="18" t="s">
        <v>66</v>
      </c>
      <c r="F144" s="20">
        <v>200000</v>
      </c>
      <c r="G144" s="20">
        <v>200000</v>
      </c>
      <c r="H144" s="20">
        <v>200000</v>
      </c>
    </row>
    <row r="145" spans="1:8" ht="96" outlineLevel="7">
      <c r="A145" s="35" t="s">
        <v>708</v>
      </c>
      <c r="B145" s="19" t="s">
        <v>167</v>
      </c>
      <c r="C145" s="19" t="s">
        <v>67</v>
      </c>
      <c r="D145" s="18" t="s">
        <v>42</v>
      </c>
      <c r="E145" s="18" t="s">
        <v>66</v>
      </c>
      <c r="F145" s="20">
        <v>65000</v>
      </c>
      <c r="G145" s="20">
        <v>65000</v>
      </c>
      <c r="H145" s="20">
        <v>65000</v>
      </c>
    </row>
    <row r="146" spans="1:8" ht="60" outlineLevel="7">
      <c r="A146" s="18" t="s">
        <v>579</v>
      </c>
      <c r="B146" s="19" t="s">
        <v>168</v>
      </c>
      <c r="C146" s="19" t="s">
        <v>12</v>
      </c>
      <c r="D146" s="18" t="s">
        <v>42</v>
      </c>
      <c r="E146" s="18" t="s">
        <v>66</v>
      </c>
      <c r="F146" s="20">
        <v>50000</v>
      </c>
      <c r="G146" s="20">
        <v>50000</v>
      </c>
      <c r="H146" s="20">
        <v>50000</v>
      </c>
    </row>
    <row r="147" spans="1:8" ht="36" outlineLevel="3">
      <c r="A147" s="27" t="s">
        <v>170</v>
      </c>
      <c r="B147" s="28" t="s">
        <v>169</v>
      </c>
      <c r="C147" s="29"/>
      <c r="D147" s="27"/>
      <c r="E147" s="27"/>
      <c r="F147" s="30">
        <f>F148+F149</f>
        <v>100000</v>
      </c>
      <c r="G147" s="30">
        <f t="shared" ref="G147:H147" si="48">G148+G149</f>
        <v>100000</v>
      </c>
      <c r="H147" s="30">
        <f t="shared" si="48"/>
        <v>100000</v>
      </c>
    </row>
    <row r="148" spans="1:8" ht="96" outlineLevel="7">
      <c r="A148" s="18" t="s">
        <v>710</v>
      </c>
      <c r="B148" s="19" t="s">
        <v>171</v>
      </c>
      <c r="C148" s="19" t="s">
        <v>67</v>
      </c>
      <c r="D148" s="18" t="s">
        <v>42</v>
      </c>
      <c r="E148" s="18" t="s">
        <v>66</v>
      </c>
      <c r="F148" s="20">
        <v>90000</v>
      </c>
      <c r="G148" s="20">
        <v>90000</v>
      </c>
      <c r="H148" s="20">
        <v>90000</v>
      </c>
    </row>
    <row r="149" spans="1:8" ht="60" outlineLevel="7">
      <c r="A149" s="18" t="s">
        <v>579</v>
      </c>
      <c r="B149" s="19" t="s">
        <v>172</v>
      </c>
      <c r="C149" s="19" t="s">
        <v>12</v>
      </c>
      <c r="D149" s="18" t="s">
        <v>42</v>
      </c>
      <c r="E149" s="18" t="s">
        <v>66</v>
      </c>
      <c r="F149" s="20">
        <v>10000</v>
      </c>
      <c r="G149" s="20">
        <v>10000</v>
      </c>
      <c r="H149" s="20">
        <v>10000</v>
      </c>
    </row>
    <row r="150" spans="1:8" ht="60" outlineLevel="3">
      <c r="A150" s="27" t="s">
        <v>174</v>
      </c>
      <c r="B150" s="28" t="s">
        <v>173</v>
      </c>
      <c r="C150" s="29"/>
      <c r="D150" s="27"/>
      <c r="E150" s="27"/>
      <c r="F150" s="30">
        <f>SUM(F151:F155)</f>
        <v>36648200</v>
      </c>
      <c r="G150" s="30">
        <f t="shared" ref="G150:H150" si="49">SUM(G151:G155)</f>
        <v>38058200</v>
      </c>
      <c r="H150" s="30">
        <f t="shared" si="49"/>
        <v>36648200</v>
      </c>
    </row>
    <row r="151" spans="1:8" ht="120" outlineLevel="7">
      <c r="A151" s="35" t="s">
        <v>682</v>
      </c>
      <c r="B151" s="19" t="s">
        <v>175</v>
      </c>
      <c r="C151" s="19" t="s">
        <v>41</v>
      </c>
      <c r="D151" s="18" t="s">
        <v>42</v>
      </c>
      <c r="E151" s="18" t="s">
        <v>23</v>
      </c>
      <c r="F151" s="20">
        <v>10533170</v>
      </c>
      <c r="G151" s="20">
        <v>10533170</v>
      </c>
      <c r="H151" s="20">
        <v>10533170</v>
      </c>
    </row>
    <row r="152" spans="1:8" ht="72" outlineLevel="7">
      <c r="A152" s="18" t="s">
        <v>583</v>
      </c>
      <c r="B152" s="19" t="s">
        <v>175</v>
      </c>
      <c r="C152" s="19" t="s">
        <v>12</v>
      </c>
      <c r="D152" s="18" t="s">
        <v>42</v>
      </c>
      <c r="E152" s="18" t="s">
        <v>23</v>
      </c>
      <c r="F152" s="20">
        <v>751760</v>
      </c>
      <c r="G152" s="20">
        <v>751760</v>
      </c>
      <c r="H152" s="20">
        <v>751760</v>
      </c>
    </row>
    <row r="153" spans="1:8" ht="156" outlineLevel="7">
      <c r="A153" s="35" t="s">
        <v>683</v>
      </c>
      <c r="B153" s="19" t="s">
        <v>176</v>
      </c>
      <c r="C153" s="19" t="s">
        <v>41</v>
      </c>
      <c r="D153" s="18" t="s">
        <v>42</v>
      </c>
      <c r="E153" s="18" t="s">
        <v>23</v>
      </c>
      <c r="F153" s="20">
        <v>22592440</v>
      </c>
      <c r="G153" s="20">
        <v>22592440</v>
      </c>
      <c r="H153" s="20">
        <v>22592440</v>
      </c>
    </row>
    <row r="154" spans="1:8" ht="108" outlineLevel="7">
      <c r="A154" s="35" t="s">
        <v>582</v>
      </c>
      <c r="B154" s="19" t="s">
        <v>176</v>
      </c>
      <c r="C154" s="19" t="s">
        <v>12</v>
      </c>
      <c r="D154" s="18" t="s">
        <v>42</v>
      </c>
      <c r="E154" s="18" t="s">
        <v>23</v>
      </c>
      <c r="F154" s="20">
        <v>2750830</v>
      </c>
      <c r="G154" s="20">
        <v>4160830</v>
      </c>
      <c r="H154" s="20">
        <v>2750830</v>
      </c>
    </row>
    <row r="155" spans="1:8" ht="84" outlineLevel="7">
      <c r="A155" s="18" t="s">
        <v>746</v>
      </c>
      <c r="B155" s="19" t="s">
        <v>176</v>
      </c>
      <c r="C155" s="19" t="s">
        <v>153</v>
      </c>
      <c r="D155" s="18" t="s">
        <v>42</v>
      </c>
      <c r="E155" s="18" t="s">
        <v>23</v>
      </c>
      <c r="F155" s="20">
        <v>20000</v>
      </c>
      <c r="G155" s="20">
        <v>20000</v>
      </c>
      <c r="H155" s="20">
        <v>20000</v>
      </c>
    </row>
    <row r="156" spans="1:8" ht="24" outlineLevel="3">
      <c r="A156" s="27" t="s">
        <v>178</v>
      </c>
      <c r="B156" s="28" t="s">
        <v>177</v>
      </c>
      <c r="C156" s="29"/>
      <c r="D156" s="27"/>
      <c r="E156" s="27"/>
      <c r="F156" s="30">
        <f>SUM(F157:F167)</f>
        <v>29923530</v>
      </c>
      <c r="G156" s="30">
        <f t="shared" ref="G156:H156" si="50">SUM(G157:G167)</f>
        <v>29948530</v>
      </c>
      <c r="H156" s="30">
        <f t="shared" si="50"/>
        <v>29975530</v>
      </c>
    </row>
    <row r="157" spans="1:8" ht="240" outlineLevel="7">
      <c r="A157" s="21" t="s">
        <v>584</v>
      </c>
      <c r="B157" s="19" t="s">
        <v>179</v>
      </c>
      <c r="C157" s="19" t="s">
        <v>12</v>
      </c>
      <c r="D157" s="18" t="s">
        <v>42</v>
      </c>
      <c r="E157" s="18" t="s">
        <v>66</v>
      </c>
      <c r="F157" s="20">
        <v>119300</v>
      </c>
      <c r="G157" s="20">
        <v>123900</v>
      </c>
      <c r="H157" s="20">
        <v>128900</v>
      </c>
    </row>
    <row r="158" spans="1:8" ht="228" outlineLevel="7">
      <c r="A158" s="21" t="s">
        <v>711</v>
      </c>
      <c r="B158" s="19" t="s">
        <v>179</v>
      </c>
      <c r="C158" s="19" t="s">
        <v>67</v>
      </c>
      <c r="D158" s="18" t="s">
        <v>42</v>
      </c>
      <c r="E158" s="18" t="s">
        <v>66</v>
      </c>
      <c r="F158" s="20">
        <v>506600</v>
      </c>
      <c r="G158" s="20">
        <v>527000</v>
      </c>
      <c r="H158" s="20">
        <v>548100</v>
      </c>
    </row>
    <row r="159" spans="1:8" ht="276" outlineLevel="7">
      <c r="A159" s="21" t="s">
        <v>585</v>
      </c>
      <c r="B159" s="19" t="s">
        <v>180</v>
      </c>
      <c r="C159" s="19" t="s">
        <v>12</v>
      </c>
      <c r="D159" s="18" t="s">
        <v>42</v>
      </c>
      <c r="E159" s="18" t="s">
        <v>66</v>
      </c>
      <c r="F159" s="20">
        <v>1556400</v>
      </c>
      <c r="G159" s="20">
        <v>1556400</v>
      </c>
      <c r="H159" s="20">
        <v>1556400</v>
      </c>
    </row>
    <row r="160" spans="1:8" ht="96" outlineLevel="7">
      <c r="A160" s="35" t="s">
        <v>708</v>
      </c>
      <c r="B160" s="19" t="s">
        <v>181</v>
      </c>
      <c r="C160" s="19" t="s">
        <v>67</v>
      </c>
      <c r="D160" s="18" t="s">
        <v>42</v>
      </c>
      <c r="E160" s="18" t="s">
        <v>66</v>
      </c>
      <c r="F160" s="20">
        <v>9799540</v>
      </c>
      <c r="G160" s="20">
        <v>9799540</v>
      </c>
      <c r="H160" s="20">
        <v>9799540</v>
      </c>
    </row>
    <row r="161" spans="1:8" ht="60" outlineLevel="7">
      <c r="A161" s="18" t="s">
        <v>579</v>
      </c>
      <c r="B161" s="19" t="s">
        <v>182</v>
      </c>
      <c r="C161" s="19" t="s">
        <v>12</v>
      </c>
      <c r="D161" s="18" t="s">
        <v>42</v>
      </c>
      <c r="E161" s="18" t="s">
        <v>66</v>
      </c>
      <c r="F161" s="20">
        <v>3727090</v>
      </c>
      <c r="G161" s="20">
        <v>3727090</v>
      </c>
      <c r="H161" s="20">
        <v>3727090</v>
      </c>
    </row>
    <row r="162" spans="1:8" ht="96" outlineLevel="7">
      <c r="A162" s="18" t="s">
        <v>586</v>
      </c>
      <c r="B162" s="19" t="s">
        <v>183</v>
      </c>
      <c r="C162" s="19" t="s">
        <v>12</v>
      </c>
      <c r="D162" s="18" t="s">
        <v>42</v>
      </c>
      <c r="E162" s="18" t="s">
        <v>66</v>
      </c>
      <c r="F162" s="20">
        <v>747940</v>
      </c>
      <c r="G162" s="20">
        <v>747940</v>
      </c>
      <c r="H162" s="20">
        <v>748130</v>
      </c>
    </row>
    <row r="163" spans="1:8" ht="96" outlineLevel="7">
      <c r="A163" s="18" t="s">
        <v>712</v>
      </c>
      <c r="B163" s="19" t="s">
        <v>183</v>
      </c>
      <c r="C163" s="19" t="s">
        <v>67</v>
      </c>
      <c r="D163" s="18" t="s">
        <v>42</v>
      </c>
      <c r="E163" s="18" t="s">
        <v>66</v>
      </c>
      <c r="F163" s="20">
        <v>2586260</v>
      </c>
      <c r="G163" s="20">
        <v>2586260</v>
      </c>
      <c r="H163" s="20">
        <v>2586970</v>
      </c>
    </row>
    <row r="164" spans="1:8" ht="96" outlineLevel="7">
      <c r="A164" s="18" t="s">
        <v>587</v>
      </c>
      <c r="B164" s="19" t="s">
        <v>184</v>
      </c>
      <c r="C164" s="19" t="s">
        <v>12</v>
      </c>
      <c r="D164" s="18" t="s">
        <v>42</v>
      </c>
      <c r="E164" s="18" t="s">
        <v>66</v>
      </c>
      <c r="F164" s="20">
        <v>1694780</v>
      </c>
      <c r="G164" s="20">
        <v>1694780</v>
      </c>
      <c r="H164" s="20">
        <v>1694780</v>
      </c>
    </row>
    <row r="165" spans="1:8" ht="96" outlineLevel="7">
      <c r="A165" s="18" t="s">
        <v>713</v>
      </c>
      <c r="B165" s="19" t="s">
        <v>184</v>
      </c>
      <c r="C165" s="19" t="s">
        <v>67</v>
      </c>
      <c r="D165" s="18" t="s">
        <v>42</v>
      </c>
      <c r="E165" s="18" t="s">
        <v>66</v>
      </c>
      <c r="F165" s="20">
        <v>7550320</v>
      </c>
      <c r="G165" s="20">
        <v>7550320</v>
      </c>
      <c r="H165" s="20">
        <v>7550320</v>
      </c>
    </row>
    <row r="166" spans="1:8" ht="108" outlineLevel="7">
      <c r="A166" s="18" t="s">
        <v>588</v>
      </c>
      <c r="B166" s="19" t="s">
        <v>185</v>
      </c>
      <c r="C166" s="19" t="s">
        <v>12</v>
      </c>
      <c r="D166" s="18" t="s">
        <v>42</v>
      </c>
      <c r="E166" s="18" t="s">
        <v>66</v>
      </c>
      <c r="F166" s="20">
        <v>415230</v>
      </c>
      <c r="G166" s="20">
        <v>415230</v>
      </c>
      <c r="H166" s="20">
        <v>415230</v>
      </c>
    </row>
    <row r="167" spans="1:8" ht="108" outlineLevel="7">
      <c r="A167" s="35" t="s">
        <v>714</v>
      </c>
      <c r="B167" s="19" t="s">
        <v>185</v>
      </c>
      <c r="C167" s="19" t="s">
        <v>67</v>
      </c>
      <c r="D167" s="18" t="s">
        <v>42</v>
      </c>
      <c r="E167" s="18" t="s">
        <v>66</v>
      </c>
      <c r="F167" s="20">
        <v>1220070</v>
      </c>
      <c r="G167" s="20">
        <v>1220070</v>
      </c>
      <c r="H167" s="20">
        <v>1220070</v>
      </c>
    </row>
    <row r="168" spans="1:8" ht="36" outlineLevel="3">
      <c r="A168" s="27" t="s">
        <v>187</v>
      </c>
      <c r="B168" s="28" t="s">
        <v>186</v>
      </c>
      <c r="C168" s="29"/>
      <c r="D168" s="27"/>
      <c r="E168" s="27"/>
      <c r="F168" s="30">
        <f>SUM(F169:F176)</f>
        <v>7861590</v>
      </c>
      <c r="G168" s="30">
        <f t="shared" ref="G168:H168" si="51">SUM(G169:G176)</f>
        <v>7861590</v>
      </c>
      <c r="H168" s="30">
        <f t="shared" si="51"/>
        <v>7861590</v>
      </c>
    </row>
    <row r="169" spans="1:8" ht="96" outlineLevel="7">
      <c r="A169" s="18" t="s">
        <v>710</v>
      </c>
      <c r="B169" s="19" t="s">
        <v>188</v>
      </c>
      <c r="C169" s="19" t="s">
        <v>67</v>
      </c>
      <c r="D169" s="18" t="s">
        <v>42</v>
      </c>
      <c r="E169" s="18" t="s">
        <v>23</v>
      </c>
      <c r="F169" s="20">
        <v>1757030</v>
      </c>
      <c r="G169" s="20">
        <v>1757030</v>
      </c>
      <c r="H169" s="20">
        <v>1757030</v>
      </c>
    </row>
    <row r="170" spans="1:8" ht="60" outlineLevel="7">
      <c r="A170" s="18" t="s">
        <v>579</v>
      </c>
      <c r="B170" s="19" t="s">
        <v>189</v>
      </c>
      <c r="C170" s="19" t="s">
        <v>12</v>
      </c>
      <c r="D170" s="18" t="s">
        <v>42</v>
      </c>
      <c r="E170" s="18" t="s">
        <v>23</v>
      </c>
      <c r="F170" s="20">
        <v>372890</v>
      </c>
      <c r="G170" s="20">
        <v>372890</v>
      </c>
      <c r="H170" s="20">
        <v>372890</v>
      </c>
    </row>
    <row r="171" spans="1:8" ht="60" outlineLevel="7">
      <c r="A171" s="18" t="s">
        <v>589</v>
      </c>
      <c r="B171" s="19" t="s">
        <v>190</v>
      </c>
      <c r="C171" s="19" t="s">
        <v>12</v>
      </c>
      <c r="D171" s="18" t="s">
        <v>42</v>
      </c>
      <c r="E171" s="18" t="s">
        <v>23</v>
      </c>
      <c r="F171" s="20">
        <v>1334380</v>
      </c>
      <c r="G171" s="20">
        <v>1334380</v>
      </c>
      <c r="H171" s="20">
        <v>1334380</v>
      </c>
    </row>
    <row r="172" spans="1:8" ht="36" outlineLevel="7">
      <c r="A172" s="18" t="s">
        <v>747</v>
      </c>
      <c r="B172" s="19" t="s">
        <v>190</v>
      </c>
      <c r="C172" s="19" t="s">
        <v>153</v>
      </c>
      <c r="D172" s="18" t="s">
        <v>42</v>
      </c>
      <c r="E172" s="18" t="s">
        <v>23</v>
      </c>
      <c r="F172" s="20">
        <v>573170</v>
      </c>
      <c r="G172" s="20">
        <v>573170</v>
      </c>
      <c r="H172" s="20">
        <v>573170</v>
      </c>
    </row>
    <row r="173" spans="1:8" ht="48" outlineLevel="7">
      <c r="A173" s="18" t="s">
        <v>580</v>
      </c>
      <c r="B173" s="19" t="s">
        <v>191</v>
      </c>
      <c r="C173" s="19" t="s">
        <v>12</v>
      </c>
      <c r="D173" s="18" t="s">
        <v>42</v>
      </c>
      <c r="E173" s="18" t="s">
        <v>23</v>
      </c>
      <c r="F173" s="20">
        <v>52820</v>
      </c>
      <c r="G173" s="20">
        <v>52820</v>
      </c>
      <c r="H173" s="20">
        <v>52820</v>
      </c>
    </row>
    <row r="174" spans="1:8" ht="60" outlineLevel="7">
      <c r="A174" s="18" t="s">
        <v>590</v>
      </c>
      <c r="B174" s="19" t="s">
        <v>192</v>
      </c>
      <c r="C174" s="19" t="s">
        <v>12</v>
      </c>
      <c r="D174" s="18" t="s">
        <v>42</v>
      </c>
      <c r="E174" s="18" t="s">
        <v>23</v>
      </c>
      <c r="F174" s="20">
        <v>380260</v>
      </c>
      <c r="G174" s="20">
        <v>380260</v>
      </c>
      <c r="H174" s="20">
        <v>380260</v>
      </c>
    </row>
    <row r="175" spans="1:8" ht="60" outlineLevel="7">
      <c r="A175" s="18" t="s">
        <v>715</v>
      </c>
      <c r="B175" s="19" t="s">
        <v>192</v>
      </c>
      <c r="C175" s="19" t="s">
        <v>67</v>
      </c>
      <c r="D175" s="18" t="s">
        <v>42</v>
      </c>
      <c r="E175" s="18" t="s">
        <v>23</v>
      </c>
      <c r="F175" s="20">
        <v>1159910</v>
      </c>
      <c r="G175" s="20">
        <v>1159910</v>
      </c>
      <c r="H175" s="20">
        <v>1159910</v>
      </c>
    </row>
    <row r="176" spans="1:8" ht="36" outlineLevel="7">
      <c r="A176" s="18" t="s">
        <v>748</v>
      </c>
      <c r="B176" s="19" t="s">
        <v>192</v>
      </c>
      <c r="C176" s="19" t="s">
        <v>153</v>
      </c>
      <c r="D176" s="18" t="s">
        <v>42</v>
      </c>
      <c r="E176" s="18" t="s">
        <v>23</v>
      </c>
      <c r="F176" s="20">
        <v>2231130</v>
      </c>
      <c r="G176" s="20">
        <v>2231130</v>
      </c>
      <c r="H176" s="20">
        <v>2231130</v>
      </c>
    </row>
    <row r="177" spans="1:8" ht="48" outlineLevel="3">
      <c r="A177" s="27" t="s">
        <v>194</v>
      </c>
      <c r="B177" s="28" t="s">
        <v>193</v>
      </c>
      <c r="C177" s="29"/>
      <c r="D177" s="27"/>
      <c r="E177" s="27"/>
      <c r="F177" s="30">
        <f>SUM(F178:F182)</f>
        <v>2199630</v>
      </c>
      <c r="G177" s="30">
        <f t="shared" ref="G177:H177" si="52">SUM(G178:G182)</f>
        <v>2192250</v>
      </c>
      <c r="H177" s="30">
        <f t="shared" si="52"/>
        <v>2200150</v>
      </c>
    </row>
    <row r="178" spans="1:8" ht="96" outlineLevel="7">
      <c r="A178" s="18" t="s">
        <v>709</v>
      </c>
      <c r="B178" s="19" t="s">
        <v>195</v>
      </c>
      <c r="C178" s="19" t="s">
        <v>67</v>
      </c>
      <c r="D178" s="18" t="s">
        <v>42</v>
      </c>
      <c r="E178" s="18" t="s">
        <v>65</v>
      </c>
      <c r="F178" s="20">
        <v>5800</v>
      </c>
      <c r="G178" s="20">
        <v>5800</v>
      </c>
      <c r="H178" s="20">
        <v>5800</v>
      </c>
    </row>
    <row r="179" spans="1:8" ht="48" outlineLevel="7">
      <c r="A179" s="18" t="s">
        <v>581</v>
      </c>
      <c r="B179" s="19" t="s">
        <v>196</v>
      </c>
      <c r="C179" s="19" t="s">
        <v>12</v>
      </c>
      <c r="D179" s="18" t="s">
        <v>42</v>
      </c>
      <c r="E179" s="18" t="s">
        <v>65</v>
      </c>
      <c r="F179" s="20">
        <v>38730</v>
      </c>
      <c r="G179" s="20">
        <v>38730</v>
      </c>
      <c r="H179" s="20">
        <v>38730</v>
      </c>
    </row>
    <row r="180" spans="1:8" ht="96" outlineLevel="7">
      <c r="A180" s="35" t="s">
        <v>708</v>
      </c>
      <c r="B180" s="19" t="s">
        <v>197</v>
      </c>
      <c r="C180" s="19" t="s">
        <v>67</v>
      </c>
      <c r="D180" s="18" t="s">
        <v>42</v>
      </c>
      <c r="E180" s="18" t="s">
        <v>66</v>
      </c>
      <c r="F180" s="20">
        <v>115510</v>
      </c>
      <c r="G180" s="20">
        <v>115510</v>
      </c>
      <c r="H180" s="20">
        <v>115510</v>
      </c>
    </row>
    <row r="181" spans="1:8" ht="60" outlineLevel="7">
      <c r="A181" s="18" t="s">
        <v>579</v>
      </c>
      <c r="B181" s="19" t="s">
        <v>198</v>
      </c>
      <c r="C181" s="19" t="s">
        <v>12</v>
      </c>
      <c r="D181" s="18" t="s">
        <v>42</v>
      </c>
      <c r="E181" s="18" t="s">
        <v>66</v>
      </c>
      <c r="F181" s="20">
        <v>2027710</v>
      </c>
      <c r="G181" s="20">
        <v>2020330</v>
      </c>
      <c r="H181" s="20">
        <v>2028230</v>
      </c>
    </row>
    <row r="182" spans="1:8" ht="48" outlineLevel="7">
      <c r="A182" s="18" t="s">
        <v>580</v>
      </c>
      <c r="B182" s="19" t="s">
        <v>199</v>
      </c>
      <c r="C182" s="19" t="s">
        <v>12</v>
      </c>
      <c r="D182" s="18" t="s">
        <v>42</v>
      </c>
      <c r="E182" s="18" t="s">
        <v>66</v>
      </c>
      <c r="F182" s="20">
        <v>11880</v>
      </c>
      <c r="G182" s="20">
        <v>11880</v>
      </c>
      <c r="H182" s="20">
        <v>11880</v>
      </c>
    </row>
    <row r="183" spans="1:8" ht="24" outlineLevel="2">
      <c r="A183" s="27" t="s">
        <v>201</v>
      </c>
      <c r="B183" s="28" t="s">
        <v>200</v>
      </c>
      <c r="C183" s="29"/>
      <c r="D183" s="27"/>
      <c r="E183" s="27"/>
      <c r="F183" s="30">
        <f>F184+F195</f>
        <v>220136829.00999999</v>
      </c>
      <c r="G183" s="30">
        <f t="shared" ref="G183:H183" si="53">G184+G195</f>
        <v>226821141.00999999</v>
      </c>
      <c r="H183" s="30">
        <f t="shared" si="53"/>
        <v>229130429.00999999</v>
      </c>
    </row>
    <row r="184" spans="1:8" ht="48" outlineLevel="3">
      <c r="A184" s="27" t="s">
        <v>203</v>
      </c>
      <c r="B184" s="28" t="s">
        <v>202</v>
      </c>
      <c r="C184" s="29"/>
      <c r="D184" s="27"/>
      <c r="E184" s="27"/>
      <c r="F184" s="30">
        <f>SUM(F185:F194)</f>
        <v>218314329.00999999</v>
      </c>
      <c r="G184" s="30">
        <f t="shared" ref="G184:H184" si="54">SUM(G185:G194)</f>
        <v>224998641.00999999</v>
      </c>
      <c r="H184" s="30">
        <f t="shared" si="54"/>
        <v>227307929.00999999</v>
      </c>
    </row>
    <row r="185" spans="1:8" ht="156" outlineLevel="7">
      <c r="A185" s="35" t="s">
        <v>684</v>
      </c>
      <c r="B185" s="19" t="s">
        <v>204</v>
      </c>
      <c r="C185" s="19" t="s">
        <v>41</v>
      </c>
      <c r="D185" s="18" t="s">
        <v>42</v>
      </c>
      <c r="E185" s="18" t="s">
        <v>65</v>
      </c>
      <c r="F185" s="20">
        <v>87950990</v>
      </c>
      <c r="G185" s="20">
        <v>87950990</v>
      </c>
      <c r="H185" s="20">
        <v>87950990</v>
      </c>
    </row>
    <row r="186" spans="1:8" ht="108" outlineLevel="7">
      <c r="A186" s="35" t="s">
        <v>591</v>
      </c>
      <c r="B186" s="19" t="s">
        <v>204</v>
      </c>
      <c r="C186" s="19" t="s">
        <v>12</v>
      </c>
      <c r="D186" s="18" t="s">
        <v>42</v>
      </c>
      <c r="E186" s="18" t="s">
        <v>65</v>
      </c>
      <c r="F186" s="20">
        <v>1435000</v>
      </c>
      <c r="G186" s="20">
        <v>1505400</v>
      </c>
      <c r="H186" s="20">
        <v>1578600</v>
      </c>
    </row>
    <row r="187" spans="1:8" ht="108" outlineLevel="7">
      <c r="A187" s="35" t="s">
        <v>716</v>
      </c>
      <c r="B187" s="19" t="s">
        <v>204</v>
      </c>
      <c r="C187" s="19" t="s">
        <v>67</v>
      </c>
      <c r="D187" s="18" t="s">
        <v>42</v>
      </c>
      <c r="E187" s="18" t="s">
        <v>65</v>
      </c>
      <c r="F187" s="20">
        <v>9322159.0099999998</v>
      </c>
      <c r="G187" s="20">
        <v>9322159.0099999998</v>
      </c>
      <c r="H187" s="20">
        <v>9322159.0099999998</v>
      </c>
    </row>
    <row r="188" spans="1:8" ht="120" outlineLevel="7">
      <c r="A188" s="35" t="s">
        <v>655</v>
      </c>
      <c r="B188" s="19" t="s">
        <v>205</v>
      </c>
      <c r="C188" s="19" t="s">
        <v>22</v>
      </c>
      <c r="D188" s="18" t="s">
        <v>56</v>
      </c>
      <c r="E188" s="18" t="s">
        <v>44</v>
      </c>
      <c r="F188" s="20">
        <v>3105900</v>
      </c>
      <c r="G188" s="20">
        <v>3105900</v>
      </c>
      <c r="H188" s="20">
        <v>3105900</v>
      </c>
    </row>
    <row r="189" spans="1:8" ht="96" outlineLevel="7">
      <c r="A189" s="18" t="s">
        <v>709</v>
      </c>
      <c r="B189" s="19" t="s">
        <v>206</v>
      </c>
      <c r="C189" s="19" t="s">
        <v>67</v>
      </c>
      <c r="D189" s="18" t="s">
        <v>42</v>
      </c>
      <c r="E189" s="18" t="s">
        <v>65</v>
      </c>
      <c r="F189" s="20">
        <v>9550140</v>
      </c>
      <c r="G189" s="20">
        <v>10872922</v>
      </c>
      <c r="H189" s="20">
        <v>11900140</v>
      </c>
    </row>
    <row r="190" spans="1:8" ht="96" outlineLevel="7">
      <c r="A190" s="18" t="s">
        <v>685</v>
      </c>
      <c r="B190" s="19" t="s">
        <v>207</v>
      </c>
      <c r="C190" s="19" t="s">
        <v>41</v>
      </c>
      <c r="D190" s="18" t="s">
        <v>42</v>
      </c>
      <c r="E190" s="18" t="s">
        <v>65</v>
      </c>
      <c r="F190" s="20">
        <v>66130380</v>
      </c>
      <c r="G190" s="20">
        <v>66130380</v>
      </c>
      <c r="H190" s="20">
        <v>66130380</v>
      </c>
    </row>
    <row r="191" spans="1:8" ht="48" outlineLevel="7">
      <c r="A191" s="18" t="s">
        <v>581</v>
      </c>
      <c r="B191" s="19" t="s">
        <v>207</v>
      </c>
      <c r="C191" s="19" t="s">
        <v>12</v>
      </c>
      <c r="D191" s="18" t="s">
        <v>42</v>
      </c>
      <c r="E191" s="18" t="s">
        <v>65</v>
      </c>
      <c r="F191" s="20">
        <v>39826160</v>
      </c>
      <c r="G191" s="20">
        <v>45117290</v>
      </c>
      <c r="H191" s="20">
        <v>46326160</v>
      </c>
    </row>
    <row r="192" spans="1:8" ht="24" outlineLevel="7">
      <c r="A192" s="18" t="s">
        <v>783</v>
      </c>
      <c r="B192" s="19" t="s">
        <v>207</v>
      </c>
      <c r="C192" s="19" t="s">
        <v>153</v>
      </c>
      <c r="D192" s="18" t="s">
        <v>42</v>
      </c>
      <c r="E192" s="18" t="s">
        <v>65</v>
      </c>
      <c r="F192" s="20">
        <v>39000</v>
      </c>
      <c r="G192" s="20">
        <v>39000</v>
      </c>
      <c r="H192" s="20">
        <v>39000</v>
      </c>
    </row>
    <row r="193" spans="1:8" ht="96" outlineLevel="7">
      <c r="A193" s="35" t="s">
        <v>708</v>
      </c>
      <c r="B193" s="19" t="s">
        <v>208</v>
      </c>
      <c r="C193" s="19" t="s">
        <v>67</v>
      </c>
      <c r="D193" s="18" t="s">
        <v>42</v>
      </c>
      <c r="E193" s="18" t="s">
        <v>66</v>
      </c>
      <c r="F193" s="20">
        <v>300000</v>
      </c>
      <c r="G193" s="20">
        <v>300000</v>
      </c>
      <c r="H193" s="20">
        <v>300000</v>
      </c>
    </row>
    <row r="194" spans="1:8" ht="132" outlineLevel="7">
      <c r="A194" s="21" t="s">
        <v>656</v>
      </c>
      <c r="B194" s="19" t="s">
        <v>209</v>
      </c>
      <c r="C194" s="19" t="s">
        <v>22</v>
      </c>
      <c r="D194" s="18" t="s">
        <v>56</v>
      </c>
      <c r="E194" s="18" t="s">
        <v>44</v>
      </c>
      <c r="F194" s="20">
        <v>654600</v>
      </c>
      <c r="G194" s="20">
        <v>654600</v>
      </c>
      <c r="H194" s="20">
        <v>654600</v>
      </c>
    </row>
    <row r="195" spans="1:8" ht="36" outlineLevel="3">
      <c r="A195" s="14" t="s">
        <v>211</v>
      </c>
      <c r="B195" s="15" t="s">
        <v>210</v>
      </c>
      <c r="C195" s="16"/>
      <c r="D195" s="14"/>
      <c r="E195" s="14"/>
      <c r="F195" s="17">
        <f>F196+F197</f>
        <v>1822500</v>
      </c>
      <c r="G195" s="17">
        <f t="shared" ref="G195:H195" si="55">G196+G197</f>
        <v>1822500</v>
      </c>
      <c r="H195" s="17">
        <f t="shared" si="55"/>
        <v>1822500</v>
      </c>
    </row>
    <row r="196" spans="1:8" ht="168" outlineLevel="7">
      <c r="A196" s="21" t="s">
        <v>592</v>
      </c>
      <c r="B196" s="19" t="s">
        <v>212</v>
      </c>
      <c r="C196" s="19" t="s">
        <v>12</v>
      </c>
      <c r="D196" s="18" t="s">
        <v>42</v>
      </c>
      <c r="E196" s="18" t="s">
        <v>65</v>
      </c>
      <c r="F196" s="20">
        <v>1060700</v>
      </c>
      <c r="G196" s="20">
        <v>1060700</v>
      </c>
      <c r="H196" s="20">
        <v>1060700</v>
      </c>
    </row>
    <row r="197" spans="1:8" ht="120" outlineLevel="7">
      <c r="A197" s="35" t="s">
        <v>593</v>
      </c>
      <c r="B197" s="19" t="s">
        <v>213</v>
      </c>
      <c r="C197" s="19" t="s">
        <v>12</v>
      </c>
      <c r="D197" s="18" t="s">
        <v>42</v>
      </c>
      <c r="E197" s="18" t="s">
        <v>65</v>
      </c>
      <c r="F197" s="20">
        <v>761800</v>
      </c>
      <c r="G197" s="20">
        <v>761800</v>
      </c>
      <c r="H197" s="20">
        <v>761800</v>
      </c>
    </row>
    <row r="198" spans="1:8" ht="24" outlineLevel="2">
      <c r="A198" s="27" t="s">
        <v>215</v>
      </c>
      <c r="B198" s="28" t="s">
        <v>214</v>
      </c>
      <c r="C198" s="29"/>
      <c r="D198" s="27"/>
      <c r="E198" s="27"/>
      <c r="F198" s="30">
        <f>F199+F202</f>
        <v>99558720</v>
      </c>
      <c r="G198" s="30">
        <f>G199+G202</f>
        <v>109858720.22</v>
      </c>
      <c r="H198" s="30">
        <f>H199+H202</f>
        <v>99558720</v>
      </c>
    </row>
    <row r="199" spans="1:8" ht="36" outlineLevel="3">
      <c r="A199" s="27" t="s">
        <v>217</v>
      </c>
      <c r="B199" s="28" t="s">
        <v>216</v>
      </c>
      <c r="C199" s="29"/>
      <c r="D199" s="27"/>
      <c r="E199" s="27"/>
      <c r="F199" s="30">
        <f>F200+F201</f>
        <v>95033370</v>
      </c>
      <c r="G199" s="30">
        <f t="shared" ref="G199:H199" si="56">G200+G201</f>
        <v>105333370.22</v>
      </c>
      <c r="H199" s="30">
        <f t="shared" si="56"/>
        <v>95033370</v>
      </c>
    </row>
    <row r="200" spans="1:8" ht="144" outlineLevel="7">
      <c r="A200" s="21" t="s">
        <v>707</v>
      </c>
      <c r="B200" s="19" t="s">
        <v>218</v>
      </c>
      <c r="C200" s="19" t="s">
        <v>67</v>
      </c>
      <c r="D200" s="18" t="s">
        <v>42</v>
      </c>
      <c r="E200" s="18" t="s">
        <v>55</v>
      </c>
      <c r="F200" s="20">
        <v>3990090</v>
      </c>
      <c r="G200" s="20">
        <v>3990090</v>
      </c>
      <c r="H200" s="20">
        <v>3990090</v>
      </c>
    </row>
    <row r="201" spans="1:8" ht="96" outlineLevel="7">
      <c r="A201" s="18" t="s">
        <v>717</v>
      </c>
      <c r="B201" s="19" t="s">
        <v>219</v>
      </c>
      <c r="C201" s="19" t="s">
        <v>67</v>
      </c>
      <c r="D201" s="18" t="s">
        <v>42</v>
      </c>
      <c r="E201" s="18" t="s">
        <v>55</v>
      </c>
      <c r="F201" s="20">
        <v>91043280</v>
      </c>
      <c r="G201" s="20">
        <v>101343280.22</v>
      </c>
      <c r="H201" s="20">
        <v>91043280</v>
      </c>
    </row>
    <row r="202" spans="1:8" ht="60" outlineLevel="3">
      <c r="A202" s="27" t="s">
        <v>221</v>
      </c>
      <c r="B202" s="28" t="s">
        <v>220</v>
      </c>
      <c r="C202" s="29"/>
      <c r="D202" s="27"/>
      <c r="E202" s="27"/>
      <c r="F202" s="30">
        <f>F203</f>
        <v>4525350</v>
      </c>
      <c r="G202" s="30">
        <f t="shared" ref="G202:H202" si="57">G203</f>
        <v>4525350</v>
      </c>
      <c r="H202" s="30">
        <f t="shared" si="57"/>
        <v>4525350</v>
      </c>
    </row>
    <row r="203" spans="1:8" ht="108" outlineLevel="7">
      <c r="A203" s="21" t="s">
        <v>149</v>
      </c>
      <c r="B203" s="19" t="s">
        <v>222</v>
      </c>
      <c r="C203" s="19" t="s">
        <v>67</v>
      </c>
      <c r="D203" s="18" t="s">
        <v>42</v>
      </c>
      <c r="E203" s="18" t="s">
        <v>55</v>
      </c>
      <c r="F203" s="20">
        <v>4525350</v>
      </c>
      <c r="G203" s="20">
        <v>4525350</v>
      </c>
      <c r="H203" s="20">
        <v>4525350</v>
      </c>
    </row>
    <row r="204" spans="1:8" ht="24" outlineLevel="2">
      <c r="A204" s="27" t="s">
        <v>224</v>
      </c>
      <c r="B204" s="28" t="s">
        <v>223</v>
      </c>
      <c r="C204" s="29"/>
      <c r="D204" s="27"/>
      <c r="E204" s="27"/>
      <c r="F204" s="30">
        <f>F205+F212+F216</f>
        <v>8114257</v>
      </c>
      <c r="G204" s="30">
        <f>G205+G212+G216</f>
        <v>5729457</v>
      </c>
      <c r="H204" s="30">
        <f>H205+H212+H216</f>
        <v>5513857</v>
      </c>
    </row>
    <row r="205" spans="1:8" ht="48" outlineLevel="3">
      <c r="A205" s="27" t="s">
        <v>226</v>
      </c>
      <c r="B205" s="28" t="s">
        <v>225</v>
      </c>
      <c r="C205" s="29"/>
      <c r="D205" s="27"/>
      <c r="E205" s="27"/>
      <c r="F205" s="30">
        <f>SUM(F206:F211)</f>
        <v>1191967</v>
      </c>
      <c r="G205" s="30">
        <f t="shared" ref="G205:H205" si="58">SUM(G206:G211)</f>
        <v>1191967</v>
      </c>
      <c r="H205" s="30">
        <f t="shared" si="58"/>
        <v>1191967</v>
      </c>
    </row>
    <row r="206" spans="1:8" ht="96" outlineLevel="7">
      <c r="A206" s="18" t="s">
        <v>709</v>
      </c>
      <c r="B206" s="19" t="s">
        <v>227</v>
      </c>
      <c r="C206" s="19" t="s">
        <v>67</v>
      </c>
      <c r="D206" s="18" t="s">
        <v>42</v>
      </c>
      <c r="E206" s="18" t="s">
        <v>65</v>
      </c>
      <c r="F206" s="20">
        <v>40367</v>
      </c>
      <c r="G206" s="20">
        <v>40367</v>
      </c>
      <c r="H206" s="20">
        <v>40367</v>
      </c>
    </row>
    <row r="207" spans="1:8" ht="48" outlineLevel="7">
      <c r="A207" s="18" t="s">
        <v>581</v>
      </c>
      <c r="B207" s="19" t="s">
        <v>228</v>
      </c>
      <c r="C207" s="19" t="s">
        <v>12</v>
      </c>
      <c r="D207" s="18" t="s">
        <v>42</v>
      </c>
      <c r="E207" s="18" t="s">
        <v>65</v>
      </c>
      <c r="F207" s="20">
        <v>238800</v>
      </c>
      <c r="G207" s="20">
        <v>238800</v>
      </c>
      <c r="H207" s="20">
        <v>238800</v>
      </c>
    </row>
    <row r="208" spans="1:8" ht="96" outlineLevel="7">
      <c r="A208" s="35" t="s">
        <v>708</v>
      </c>
      <c r="B208" s="19" t="s">
        <v>229</v>
      </c>
      <c r="C208" s="19" t="s">
        <v>67</v>
      </c>
      <c r="D208" s="18" t="s">
        <v>42</v>
      </c>
      <c r="E208" s="18" t="s">
        <v>66</v>
      </c>
      <c r="F208" s="20">
        <v>652100</v>
      </c>
      <c r="G208" s="20">
        <v>652100</v>
      </c>
      <c r="H208" s="20">
        <v>652100</v>
      </c>
    </row>
    <row r="209" spans="1:8" ht="60" outlineLevel="7">
      <c r="A209" s="18" t="s">
        <v>579</v>
      </c>
      <c r="B209" s="19" t="s">
        <v>230</v>
      </c>
      <c r="C209" s="19" t="s">
        <v>12</v>
      </c>
      <c r="D209" s="18" t="s">
        <v>42</v>
      </c>
      <c r="E209" s="18" t="s">
        <v>66</v>
      </c>
      <c r="F209" s="20">
        <v>164300</v>
      </c>
      <c r="G209" s="20">
        <v>164300</v>
      </c>
      <c r="H209" s="20">
        <v>164300</v>
      </c>
    </row>
    <row r="210" spans="1:8" ht="96" outlineLevel="7">
      <c r="A210" s="18" t="s">
        <v>717</v>
      </c>
      <c r="B210" s="19" t="s">
        <v>231</v>
      </c>
      <c r="C210" s="19" t="s">
        <v>67</v>
      </c>
      <c r="D210" s="18" t="s">
        <v>42</v>
      </c>
      <c r="E210" s="18" t="s">
        <v>55</v>
      </c>
      <c r="F210" s="20">
        <v>80800</v>
      </c>
      <c r="G210" s="20">
        <v>80800</v>
      </c>
      <c r="H210" s="20">
        <v>80800</v>
      </c>
    </row>
    <row r="211" spans="1:8" ht="48" outlineLevel="7">
      <c r="A211" s="18" t="s">
        <v>580</v>
      </c>
      <c r="B211" s="19" t="s">
        <v>232</v>
      </c>
      <c r="C211" s="19" t="s">
        <v>12</v>
      </c>
      <c r="D211" s="18" t="s">
        <v>42</v>
      </c>
      <c r="E211" s="18" t="s">
        <v>66</v>
      </c>
      <c r="F211" s="20">
        <v>15600</v>
      </c>
      <c r="G211" s="20">
        <v>15600</v>
      </c>
      <c r="H211" s="20">
        <v>15600</v>
      </c>
    </row>
    <row r="212" spans="1:8" ht="36" outlineLevel="3">
      <c r="A212" s="27" t="s">
        <v>234</v>
      </c>
      <c r="B212" s="28" t="s">
        <v>233</v>
      </c>
      <c r="C212" s="29"/>
      <c r="D212" s="27"/>
      <c r="E212" s="27"/>
      <c r="F212" s="30">
        <f>SUM(F213:F215)</f>
        <v>4211290</v>
      </c>
      <c r="G212" s="30">
        <f t="shared" ref="G212:H212" si="59">SUM(G213:G215)</f>
        <v>4211290</v>
      </c>
      <c r="H212" s="30">
        <f t="shared" si="59"/>
        <v>4211290</v>
      </c>
    </row>
    <row r="213" spans="1:8" ht="96" outlineLevel="7">
      <c r="A213" s="35" t="s">
        <v>708</v>
      </c>
      <c r="B213" s="19" t="s">
        <v>235</v>
      </c>
      <c r="C213" s="19" t="s">
        <v>67</v>
      </c>
      <c r="D213" s="18" t="s">
        <v>42</v>
      </c>
      <c r="E213" s="18" t="s">
        <v>66</v>
      </c>
      <c r="F213" s="20">
        <v>2827610</v>
      </c>
      <c r="G213" s="20">
        <v>2827610</v>
      </c>
      <c r="H213" s="20">
        <v>2827610</v>
      </c>
    </row>
    <row r="214" spans="1:8" ht="60" outlineLevel="7">
      <c r="A214" s="18" t="s">
        <v>579</v>
      </c>
      <c r="B214" s="19" t="s">
        <v>236</v>
      </c>
      <c r="C214" s="19" t="s">
        <v>12</v>
      </c>
      <c r="D214" s="18" t="s">
        <v>42</v>
      </c>
      <c r="E214" s="18" t="s">
        <v>66</v>
      </c>
      <c r="F214" s="20">
        <v>1211810</v>
      </c>
      <c r="G214" s="20">
        <v>1211810</v>
      </c>
      <c r="H214" s="20">
        <v>1211810</v>
      </c>
    </row>
    <row r="215" spans="1:8" ht="48" outlineLevel="7">
      <c r="A215" s="18" t="s">
        <v>580</v>
      </c>
      <c r="B215" s="19" t="s">
        <v>237</v>
      </c>
      <c r="C215" s="19" t="s">
        <v>12</v>
      </c>
      <c r="D215" s="18" t="s">
        <v>42</v>
      </c>
      <c r="E215" s="18" t="s">
        <v>66</v>
      </c>
      <c r="F215" s="20">
        <v>171870</v>
      </c>
      <c r="G215" s="20">
        <v>171870</v>
      </c>
      <c r="H215" s="20">
        <v>171870</v>
      </c>
    </row>
    <row r="216" spans="1:8" ht="36" outlineLevel="3">
      <c r="A216" s="27" t="s">
        <v>239</v>
      </c>
      <c r="B216" s="28" t="s">
        <v>238</v>
      </c>
      <c r="C216" s="29"/>
      <c r="D216" s="27"/>
      <c r="E216" s="27"/>
      <c r="F216" s="30">
        <f>SUM(F217:F221)</f>
        <v>2711000</v>
      </c>
      <c r="G216" s="30">
        <f t="shared" ref="G216:H216" si="60">SUM(G217:G221)</f>
        <v>326200</v>
      </c>
      <c r="H216" s="30">
        <f t="shared" si="60"/>
        <v>110600</v>
      </c>
    </row>
    <row r="217" spans="1:8" ht="84" outlineLevel="7">
      <c r="A217" s="18" t="s">
        <v>594</v>
      </c>
      <c r="B217" s="19" t="s">
        <v>240</v>
      </c>
      <c r="C217" s="19" t="s">
        <v>12</v>
      </c>
      <c r="D217" s="18" t="s">
        <v>42</v>
      </c>
      <c r="E217" s="18" t="s">
        <v>66</v>
      </c>
      <c r="F217" s="20">
        <v>1800</v>
      </c>
      <c r="G217" s="20">
        <v>1800</v>
      </c>
      <c r="H217" s="20">
        <v>1800</v>
      </c>
    </row>
    <row r="218" spans="1:8" ht="84" outlineLevel="7">
      <c r="A218" s="18" t="s">
        <v>718</v>
      </c>
      <c r="B218" s="19" t="s">
        <v>240</v>
      </c>
      <c r="C218" s="19" t="s">
        <v>67</v>
      </c>
      <c r="D218" s="18" t="s">
        <v>42</v>
      </c>
      <c r="E218" s="18" t="s">
        <v>66</v>
      </c>
      <c r="F218" s="20">
        <v>9200</v>
      </c>
      <c r="G218" s="20">
        <v>9200</v>
      </c>
      <c r="H218" s="20">
        <v>9200</v>
      </c>
    </row>
    <row r="219" spans="1:8" ht="84" outlineLevel="7">
      <c r="A219" s="18" t="s">
        <v>594</v>
      </c>
      <c r="B219" s="19" t="s">
        <v>241</v>
      </c>
      <c r="C219" s="19" t="s">
        <v>12</v>
      </c>
      <c r="D219" s="18" t="s">
        <v>42</v>
      </c>
      <c r="E219" s="18" t="s">
        <v>66</v>
      </c>
      <c r="F219" s="20">
        <v>458200</v>
      </c>
      <c r="G219" s="20">
        <v>0</v>
      </c>
      <c r="H219" s="20">
        <v>99600</v>
      </c>
    </row>
    <row r="220" spans="1:8" ht="84" outlineLevel="7">
      <c r="A220" s="18" t="s">
        <v>718</v>
      </c>
      <c r="B220" s="19" t="s">
        <v>241</v>
      </c>
      <c r="C220" s="19" t="s">
        <v>67</v>
      </c>
      <c r="D220" s="18" t="s">
        <v>42</v>
      </c>
      <c r="E220" s="18" t="s">
        <v>66</v>
      </c>
      <c r="F220" s="20">
        <v>2241800</v>
      </c>
      <c r="G220" s="20">
        <v>0</v>
      </c>
      <c r="H220" s="20">
        <v>0</v>
      </c>
    </row>
    <row r="221" spans="1:8" ht="84" outlineLevel="7">
      <c r="A221" s="18" t="s">
        <v>718</v>
      </c>
      <c r="B221" s="19" t="s">
        <v>241</v>
      </c>
      <c r="C221" s="19" t="s">
        <v>67</v>
      </c>
      <c r="D221" s="18" t="s">
        <v>42</v>
      </c>
      <c r="E221" s="18" t="s">
        <v>55</v>
      </c>
      <c r="F221" s="20">
        <v>0</v>
      </c>
      <c r="G221" s="20">
        <v>315200</v>
      </c>
      <c r="H221" s="20">
        <v>0</v>
      </c>
    </row>
    <row r="222" spans="1:8" ht="48" outlineLevel="2">
      <c r="A222" s="27" t="s">
        <v>243</v>
      </c>
      <c r="B222" s="28" t="s">
        <v>242</v>
      </c>
      <c r="C222" s="29"/>
      <c r="D222" s="27"/>
      <c r="E222" s="27"/>
      <c r="F222" s="30">
        <f>F223+F225</f>
        <v>2309500</v>
      </c>
      <c r="G222" s="30">
        <f t="shared" ref="G222:H222" si="61">G223+G225</f>
        <v>1117400</v>
      </c>
      <c r="H222" s="30">
        <f t="shared" si="61"/>
        <v>1109500</v>
      </c>
    </row>
    <row r="223" spans="1:8" ht="36" outlineLevel="3">
      <c r="A223" s="27" t="s">
        <v>245</v>
      </c>
      <c r="B223" s="28" t="s">
        <v>244</v>
      </c>
      <c r="C223" s="29"/>
      <c r="D223" s="27"/>
      <c r="E223" s="27"/>
      <c r="F223" s="30">
        <f>F224</f>
        <v>1097900</v>
      </c>
      <c r="G223" s="30">
        <f t="shared" ref="G223:H223" si="62">G224</f>
        <v>1097900</v>
      </c>
      <c r="H223" s="30">
        <f t="shared" si="62"/>
        <v>1097900</v>
      </c>
    </row>
    <row r="224" spans="1:8" ht="108" outlineLevel="7">
      <c r="A224" s="35" t="s">
        <v>595</v>
      </c>
      <c r="B224" s="19" t="s">
        <v>246</v>
      </c>
      <c r="C224" s="19" t="s">
        <v>12</v>
      </c>
      <c r="D224" s="18" t="s">
        <v>42</v>
      </c>
      <c r="E224" s="18" t="s">
        <v>65</v>
      </c>
      <c r="F224" s="20">
        <v>1097900</v>
      </c>
      <c r="G224" s="20">
        <v>1097900</v>
      </c>
      <c r="H224" s="20">
        <v>1097900</v>
      </c>
    </row>
    <row r="225" spans="1:8" ht="48" outlineLevel="3">
      <c r="A225" s="27" t="s">
        <v>248</v>
      </c>
      <c r="B225" s="28" t="s">
        <v>247</v>
      </c>
      <c r="C225" s="29"/>
      <c r="D225" s="27"/>
      <c r="E225" s="27"/>
      <c r="F225" s="30">
        <f>F226</f>
        <v>1211600</v>
      </c>
      <c r="G225" s="30">
        <f t="shared" ref="G225:H225" si="63">G226</f>
        <v>19500</v>
      </c>
      <c r="H225" s="30">
        <f t="shared" si="63"/>
        <v>11600</v>
      </c>
    </row>
    <row r="226" spans="1:8" ht="72" outlineLevel="7">
      <c r="A226" s="18" t="s">
        <v>596</v>
      </c>
      <c r="B226" s="19" t="s">
        <v>249</v>
      </c>
      <c r="C226" s="19" t="s">
        <v>12</v>
      </c>
      <c r="D226" s="18" t="s">
        <v>42</v>
      </c>
      <c r="E226" s="18" t="s">
        <v>23</v>
      </c>
      <c r="F226" s="20">
        <v>1211600</v>
      </c>
      <c r="G226" s="20">
        <v>19500</v>
      </c>
      <c r="H226" s="20">
        <v>11600</v>
      </c>
    </row>
    <row r="227" spans="1:8" ht="36" outlineLevel="2">
      <c r="A227" s="27" t="s">
        <v>251</v>
      </c>
      <c r="B227" s="28" t="s">
        <v>250</v>
      </c>
      <c r="C227" s="29"/>
      <c r="D227" s="27"/>
      <c r="E227" s="27"/>
      <c r="F227" s="30">
        <f>SUM(F228:F234)</f>
        <v>1312872</v>
      </c>
      <c r="G227" s="30">
        <f t="shared" ref="G227:H227" si="64">SUM(G228:G234)</f>
        <v>1312872</v>
      </c>
      <c r="H227" s="30">
        <f t="shared" si="64"/>
        <v>1312872</v>
      </c>
    </row>
    <row r="228" spans="1:8" ht="96" outlineLevel="7">
      <c r="A228" s="18" t="s">
        <v>709</v>
      </c>
      <c r="B228" s="19" t="s">
        <v>252</v>
      </c>
      <c r="C228" s="19" t="s">
        <v>67</v>
      </c>
      <c r="D228" s="18" t="s">
        <v>42</v>
      </c>
      <c r="E228" s="18" t="s">
        <v>65</v>
      </c>
      <c r="F228" s="20">
        <v>580</v>
      </c>
      <c r="G228" s="20">
        <v>580</v>
      </c>
      <c r="H228" s="20">
        <v>580</v>
      </c>
    </row>
    <row r="229" spans="1:8" ht="24" outlineLevel="7">
      <c r="A229" s="18" t="s">
        <v>783</v>
      </c>
      <c r="B229" s="19" t="s">
        <v>253</v>
      </c>
      <c r="C229" s="19" t="s">
        <v>153</v>
      </c>
      <c r="D229" s="18" t="s">
        <v>42</v>
      </c>
      <c r="E229" s="18" t="s">
        <v>65</v>
      </c>
      <c r="F229" s="20">
        <v>271780</v>
      </c>
      <c r="G229" s="20">
        <v>271780</v>
      </c>
      <c r="H229" s="20">
        <v>271780</v>
      </c>
    </row>
    <row r="230" spans="1:8" ht="96" outlineLevel="7">
      <c r="A230" s="35" t="s">
        <v>708</v>
      </c>
      <c r="B230" s="19" t="s">
        <v>254</v>
      </c>
      <c r="C230" s="19" t="s">
        <v>67</v>
      </c>
      <c r="D230" s="18" t="s">
        <v>42</v>
      </c>
      <c r="E230" s="18" t="s">
        <v>66</v>
      </c>
      <c r="F230" s="20">
        <v>480987</v>
      </c>
      <c r="G230" s="20">
        <v>480987</v>
      </c>
      <c r="H230" s="20">
        <v>480987</v>
      </c>
    </row>
    <row r="231" spans="1:8" ht="36" outlineLevel="7">
      <c r="A231" s="18" t="s">
        <v>744</v>
      </c>
      <c r="B231" s="19" t="s">
        <v>255</v>
      </c>
      <c r="C231" s="19" t="s">
        <v>153</v>
      </c>
      <c r="D231" s="18" t="s">
        <v>42</v>
      </c>
      <c r="E231" s="18" t="s">
        <v>66</v>
      </c>
      <c r="F231" s="20">
        <v>396740</v>
      </c>
      <c r="G231" s="20">
        <v>396740</v>
      </c>
      <c r="H231" s="20">
        <v>396740</v>
      </c>
    </row>
    <row r="232" spans="1:8" ht="96" outlineLevel="7">
      <c r="A232" s="18" t="s">
        <v>717</v>
      </c>
      <c r="B232" s="19" t="s">
        <v>256</v>
      </c>
      <c r="C232" s="19" t="s">
        <v>67</v>
      </c>
      <c r="D232" s="18" t="s">
        <v>42</v>
      </c>
      <c r="E232" s="18" t="s">
        <v>55</v>
      </c>
      <c r="F232" s="20">
        <v>93395</v>
      </c>
      <c r="G232" s="20">
        <v>93395</v>
      </c>
      <c r="H232" s="20">
        <v>93395</v>
      </c>
    </row>
    <row r="233" spans="1:8" ht="24" outlineLevel="7">
      <c r="A233" s="18" t="s">
        <v>745</v>
      </c>
      <c r="B233" s="19" t="s">
        <v>257</v>
      </c>
      <c r="C233" s="19" t="s">
        <v>153</v>
      </c>
      <c r="D233" s="18" t="s">
        <v>42</v>
      </c>
      <c r="E233" s="18" t="s">
        <v>66</v>
      </c>
      <c r="F233" s="20">
        <v>26030</v>
      </c>
      <c r="G233" s="20">
        <v>26030</v>
      </c>
      <c r="H233" s="20">
        <v>26030</v>
      </c>
    </row>
    <row r="234" spans="1:8" ht="84" outlineLevel="7">
      <c r="A234" s="18" t="s">
        <v>746</v>
      </c>
      <c r="B234" s="19" t="s">
        <v>258</v>
      </c>
      <c r="C234" s="19" t="s">
        <v>153</v>
      </c>
      <c r="D234" s="18" t="s">
        <v>42</v>
      </c>
      <c r="E234" s="18" t="s">
        <v>23</v>
      </c>
      <c r="F234" s="20">
        <v>43360</v>
      </c>
      <c r="G234" s="20">
        <v>43360</v>
      </c>
      <c r="H234" s="20">
        <v>43360</v>
      </c>
    </row>
    <row r="235" spans="1:8" ht="48">
      <c r="A235" s="14" t="s">
        <v>260</v>
      </c>
      <c r="B235" s="15" t="s">
        <v>259</v>
      </c>
      <c r="C235" s="16"/>
      <c r="D235" s="14"/>
      <c r="E235" s="14"/>
      <c r="F235" s="17">
        <f t="shared" ref="F235:H236" si="65">F236</f>
        <v>924300</v>
      </c>
      <c r="G235" s="17">
        <f t="shared" si="65"/>
        <v>924300</v>
      </c>
      <c r="H235" s="17">
        <f t="shared" si="65"/>
        <v>924300</v>
      </c>
    </row>
    <row r="236" spans="1:8" outlineLevel="1">
      <c r="A236" s="27" t="s">
        <v>8</v>
      </c>
      <c r="B236" s="28" t="s">
        <v>261</v>
      </c>
      <c r="C236" s="29"/>
      <c r="D236" s="27"/>
      <c r="E236" s="27"/>
      <c r="F236" s="30">
        <f t="shared" si="65"/>
        <v>924300</v>
      </c>
      <c r="G236" s="30">
        <f t="shared" si="65"/>
        <v>924300</v>
      </c>
      <c r="H236" s="30">
        <f t="shared" si="65"/>
        <v>924300</v>
      </c>
    </row>
    <row r="237" spans="1:8" ht="36" outlineLevel="2">
      <c r="A237" s="27" t="s">
        <v>263</v>
      </c>
      <c r="B237" s="28" t="s">
        <v>262</v>
      </c>
      <c r="C237" s="29"/>
      <c r="D237" s="27"/>
      <c r="E237" s="27"/>
      <c r="F237" s="30">
        <f>F238+F239+F240</f>
        <v>924300</v>
      </c>
      <c r="G237" s="30">
        <f>G238+G239+G240</f>
        <v>924300</v>
      </c>
      <c r="H237" s="30">
        <f>H238+H239+H240</f>
        <v>924300</v>
      </c>
    </row>
    <row r="238" spans="1:8" ht="60" outlineLevel="7">
      <c r="A238" s="18" t="s">
        <v>597</v>
      </c>
      <c r="B238" s="19" t="s">
        <v>264</v>
      </c>
      <c r="C238" s="19" t="s">
        <v>12</v>
      </c>
      <c r="D238" s="18" t="s">
        <v>44</v>
      </c>
      <c r="E238" s="18" t="s">
        <v>65</v>
      </c>
      <c r="F238" s="20">
        <v>90000</v>
      </c>
      <c r="G238" s="20">
        <v>90000</v>
      </c>
      <c r="H238" s="20">
        <v>90000</v>
      </c>
    </row>
    <row r="239" spans="1:8" ht="120" outlineLevel="7">
      <c r="A239" s="35" t="s">
        <v>784</v>
      </c>
      <c r="B239" s="19" t="s">
        <v>265</v>
      </c>
      <c r="C239" s="19" t="s">
        <v>41</v>
      </c>
      <c r="D239" s="18" t="s">
        <v>44</v>
      </c>
      <c r="E239" s="18" t="s">
        <v>65</v>
      </c>
      <c r="F239" s="20">
        <v>502180</v>
      </c>
      <c r="G239" s="20">
        <v>502180</v>
      </c>
      <c r="H239" s="20">
        <v>502180</v>
      </c>
    </row>
    <row r="240" spans="1:8" ht="72" outlineLevel="7">
      <c r="A240" s="18" t="s">
        <v>785</v>
      </c>
      <c r="B240" s="19" t="s">
        <v>265</v>
      </c>
      <c r="C240" s="19" t="s">
        <v>12</v>
      </c>
      <c r="D240" s="18" t="s">
        <v>44</v>
      </c>
      <c r="E240" s="18" t="s">
        <v>65</v>
      </c>
      <c r="F240" s="20">
        <v>332120</v>
      </c>
      <c r="G240" s="20">
        <v>332120</v>
      </c>
      <c r="H240" s="20">
        <v>332120</v>
      </c>
    </row>
    <row r="241" spans="1:8" ht="48">
      <c r="A241" s="14" t="s">
        <v>267</v>
      </c>
      <c r="B241" s="15" t="s">
        <v>266</v>
      </c>
      <c r="C241" s="16"/>
      <c r="D241" s="14"/>
      <c r="E241" s="14"/>
      <c r="F241" s="17">
        <f>F242+F245</f>
        <v>7202300</v>
      </c>
      <c r="G241" s="17">
        <f t="shared" ref="G241:H241" si="66">G242+G245</f>
        <v>3394100</v>
      </c>
      <c r="H241" s="17">
        <f t="shared" si="66"/>
        <v>3530200</v>
      </c>
    </row>
    <row r="242" spans="1:8" ht="24" outlineLevel="1">
      <c r="A242" s="27" t="s">
        <v>269</v>
      </c>
      <c r="B242" s="28" t="s">
        <v>268</v>
      </c>
      <c r="C242" s="29"/>
      <c r="D242" s="27"/>
      <c r="E242" s="27"/>
      <c r="F242" s="30">
        <f>F243</f>
        <v>3938100</v>
      </c>
      <c r="G242" s="30">
        <f t="shared" ref="G242:H242" si="67">G243</f>
        <v>0</v>
      </c>
      <c r="H242" s="30">
        <f t="shared" si="67"/>
        <v>0</v>
      </c>
    </row>
    <row r="243" spans="1:8" ht="36" outlineLevel="2">
      <c r="A243" s="27" t="s">
        <v>760</v>
      </c>
      <c r="B243" s="28" t="s">
        <v>270</v>
      </c>
      <c r="C243" s="29"/>
      <c r="D243" s="27"/>
      <c r="E243" s="27"/>
      <c r="F243" s="30">
        <f>F244</f>
        <v>3938100</v>
      </c>
      <c r="G243" s="30">
        <f t="shared" ref="G243:H243" si="68">G244</f>
        <v>0</v>
      </c>
      <c r="H243" s="30">
        <f t="shared" si="68"/>
        <v>0</v>
      </c>
    </row>
    <row r="244" spans="1:8" ht="48" outlineLevel="7">
      <c r="A244" s="18" t="s">
        <v>737</v>
      </c>
      <c r="B244" s="19" t="s">
        <v>271</v>
      </c>
      <c r="C244" s="19" t="s">
        <v>86</v>
      </c>
      <c r="D244" s="18" t="s">
        <v>272</v>
      </c>
      <c r="E244" s="18" t="s">
        <v>13</v>
      </c>
      <c r="F244" s="20">
        <v>3938100</v>
      </c>
      <c r="G244" s="20">
        <v>0</v>
      </c>
      <c r="H244" s="20">
        <v>0</v>
      </c>
    </row>
    <row r="245" spans="1:8" outlineLevel="1">
      <c r="A245" s="27" t="s">
        <v>8</v>
      </c>
      <c r="B245" s="28" t="s">
        <v>273</v>
      </c>
      <c r="C245" s="29"/>
      <c r="D245" s="27"/>
      <c r="E245" s="27"/>
      <c r="F245" s="30">
        <f>F246+F249</f>
        <v>3264200</v>
      </c>
      <c r="G245" s="30">
        <f t="shared" ref="G245:H245" si="69">G246+G249</f>
        <v>3394100</v>
      </c>
      <c r="H245" s="30">
        <f t="shared" si="69"/>
        <v>3530200</v>
      </c>
    </row>
    <row r="246" spans="1:8" ht="36" outlineLevel="2">
      <c r="A246" s="27" t="s">
        <v>275</v>
      </c>
      <c r="B246" s="28" t="s">
        <v>274</v>
      </c>
      <c r="C246" s="29"/>
      <c r="D246" s="27"/>
      <c r="E246" s="27"/>
      <c r="F246" s="30">
        <f>F247</f>
        <v>541400</v>
      </c>
      <c r="G246" s="30">
        <f t="shared" ref="G246:H247" si="70">G247</f>
        <v>541400</v>
      </c>
      <c r="H246" s="30">
        <f t="shared" si="70"/>
        <v>541400</v>
      </c>
    </row>
    <row r="247" spans="1:8" ht="96" outlineLevel="3">
      <c r="A247" s="27" t="s">
        <v>277</v>
      </c>
      <c r="B247" s="28" t="s">
        <v>276</v>
      </c>
      <c r="C247" s="29"/>
      <c r="D247" s="27"/>
      <c r="E247" s="27"/>
      <c r="F247" s="30">
        <f>F248</f>
        <v>541400</v>
      </c>
      <c r="G247" s="30">
        <f t="shared" si="70"/>
        <v>541400</v>
      </c>
      <c r="H247" s="30">
        <f t="shared" si="70"/>
        <v>541400</v>
      </c>
    </row>
    <row r="248" spans="1:8" ht="36" outlineLevel="7">
      <c r="A248" s="18" t="s">
        <v>738</v>
      </c>
      <c r="B248" s="19" t="s">
        <v>278</v>
      </c>
      <c r="C248" s="19" t="s">
        <v>86</v>
      </c>
      <c r="D248" s="18" t="s">
        <v>272</v>
      </c>
      <c r="E248" s="18" t="s">
        <v>13</v>
      </c>
      <c r="F248" s="20">
        <v>541400</v>
      </c>
      <c r="G248" s="20">
        <v>541400</v>
      </c>
      <c r="H248" s="20">
        <v>541400</v>
      </c>
    </row>
    <row r="249" spans="1:8" ht="36" outlineLevel="2">
      <c r="A249" s="27" t="s">
        <v>280</v>
      </c>
      <c r="B249" s="28" t="s">
        <v>279</v>
      </c>
      <c r="C249" s="29"/>
      <c r="D249" s="27"/>
      <c r="E249" s="27"/>
      <c r="F249" s="30">
        <f>F250</f>
        <v>2722800</v>
      </c>
      <c r="G249" s="30">
        <f t="shared" ref="G249:H250" si="71">G250</f>
        <v>2852700</v>
      </c>
      <c r="H249" s="30">
        <f t="shared" si="71"/>
        <v>2988800</v>
      </c>
    </row>
    <row r="250" spans="1:8" ht="48" outlineLevel="3">
      <c r="A250" s="27" t="s">
        <v>282</v>
      </c>
      <c r="B250" s="28" t="s">
        <v>281</v>
      </c>
      <c r="C250" s="29"/>
      <c r="D250" s="27"/>
      <c r="E250" s="27"/>
      <c r="F250" s="30">
        <f>F251</f>
        <v>2722800</v>
      </c>
      <c r="G250" s="30">
        <f t="shared" si="71"/>
        <v>2852700</v>
      </c>
      <c r="H250" s="30">
        <f t="shared" si="71"/>
        <v>2988800</v>
      </c>
    </row>
    <row r="251" spans="1:8" ht="60" outlineLevel="7">
      <c r="A251" s="18" t="s">
        <v>598</v>
      </c>
      <c r="B251" s="19" t="s">
        <v>283</v>
      </c>
      <c r="C251" s="19" t="s">
        <v>12</v>
      </c>
      <c r="D251" s="18" t="s">
        <v>272</v>
      </c>
      <c r="E251" s="18" t="s">
        <v>13</v>
      </c>
      <c r="F251" s="20">
        <v>2722800</v>
      </c>
      <c r="G251" s="20">
        <v>2852700</v>
      </c>
      <c r="H251" s="20">
        <v>2988800</v>
      </c>
    </row>
    <row r="252" spans="1:8" ht="60">
      <c r="A252" s="14" t="s">
        <v>285</v>
      </c>
      <c r="B252" s="15" t="s">
        <v>284</v>
      </c>
      <c r="C252" s="16"/>
      <c r="D252" s="14"/>
      <c r="E252" s="14"/>
      <c r="F252" s="17">
        <f>F253</f>
        <v>396911</v>
      </c>
      <c r="G252" s="17">
        <f t="shared" ref="G252:H252" si="72">G253</f>
        <v>396911</v>
      </c>
      <c r="H252" s="17">
        <f t="shared" si="72"/>
        <v>396911</v>
      </c>
    </row>
    <row r="253" spans="1:8" outlineLevel="1">
      <c r="A253" s="27" t="s">
        <v>8</v>
      </c>
      <c r="B253" s="28" t="s">
        <v>286</v>
      </c>
      <c r="C253" s="29"/>
      <c r="D253" s="27"/>
      <c r="E253" s="27"/>
      <c r="F253" s="30">
        <f>F254+F258+F263</f>
        <v>396911</v>
      </c>
      <c r="G253" s="30">
        <f t="shared" ref="G253:H253" si="73">G254+G258+G263</f>
        <v>396911</v>
      </c>
      <c r="H253" s="30">
        <f t="shared" si="73"/>
        <v>396911</v>
      </c>
    </row>
    <row r="254" spans="1:8" ht="60" outlineLevel="2">
      <c r="A254" s="27" t="s">
        <v>288</v>
      </c>
      <c r="B254" s="28" t="s">
        <v>287</v>
      </c>
      <c r="C254" s="29"/>
      <c r="D254" s="27"/>
      <c r="E254" s="27"/>
      <c r="F254" s="30">
        <f>F255</f>
        <v>155000</v>
      </c>
      <c r="G254" s="30">
        <f t="shared" ref="G254:H254" si="74">G255</f>
        <v>155000</v>
      </c>
      <c r="H254" s="30">
        <f t="shared" si="74"/>
        <v>155000</v>
      </c>
    </row>
    <row r="255" spans="1:8" ht="48" outlineLevel="3">
      <c r="A255" s="27" t="s">
        <v>290</v>
      </c>
      <c r="B255" s="28" t="s">
        <v>289</v>
      </c>
      <c r="C255" s="29"/>
      <c r="D255" s="27"/>
      <c r="E255" s="27"/>
      <c r="F255" s="30">
        <f>F256+F257</f>
        <v>155000</v>
      </c>
      <c r="G255" s="30">
        <f t="shared" ref="G255:H255" si="75">G256+G257</f>
        <v>155000</v>
      </c>
      <c r="H255" s="30">
        <f t="shared" si="75"/>
        <v>155000</v>
      </c>
    </row>
    <row r="256" spans="1:8" ht="72" outlineLevel="7">
      <c r="A256" s="18" t="s">
        <v>599</v>
      </c>
      <c r="B256" s="19" t="s">
        <v>291</v>
      </c>
      <c r="C256" s="19" t="s">
        <v>12</v>
      </c>
      <c r="D256" s="18" t="s">
        <v>55</v>
      </c>
      <c r="E256" s="18" t="s">
        <v>292</v>
      </c>
      <c r="F256" s="20">
        <v>75000</v>
      </c>
      <c r="G256" s="20">
        <v>75000</v>
      </c>
      <c r="H256" s="20">
        <v>75000</v>
      </c>
    </row>
    <row r="257" spans="1:8" ht="60" outlineLevel="7">
      <c r="A257" s="18" t="s">
        <v>657</v>
      </c>
      <c r="B257" s="19" t="s">
        <v>291</v>
      </c>
      <c r="C257" s="19" t="s">
        <v>22</v>
      </c>
      <c r="D257" s="18" t="s">
        <v>55</v>
      </c>
      <c r="E257" s="18" t="s">
        <v>292</v>
      </c>
      <c r="F257" s="20">
        <v>80000</v>
      </c>
      <c r="G257" s="20">
        <v>80000</v>
      </c>
      <c r="H257" s="20">
        <v>80000</v>
      </c>
    </row>
    <row r="258" spans="1:8" ht="48" outlineLevel="2">
      <c r="A258" s="27" t="s">
        <v>294</v>
      </c>
      <c r="B258" s="28" t="s">
        <v>293</v>
      </c>
      <c r="C258" s="29"/>
      <c r="D258" s="27"/>
      <c r="E258" s="27"/>
      <c r="F258" s="30">
        <f>F259</f>
        <v>181911</v>
      </c>
      <c r="G258" s="30">
        <f t="shared" ref="G258:H258" si="76">G259</f>
        <v>181911</v>
      </c>
      <c r="H258" s="30">
        <f t="shared" si="76"/>
        <v>181911</v>
      </c>
    </row>
    <row r="259" spans="1:8" ht="60" outlineLevel="3">
      <c r="A259" s="27" t="s">
        <v>296</v>
      </c>
      <c r="B259" s="28" t="s">
        <v>295</v>
      </c>
      <c r="C259" s="29"/>
      <c r="D259" s="27"/>
      <c r="E259" s="27"/>
      <c r="F259" s="30">
        <f>F260+F261+F262</f>
        <v>181911</v>
      </c>
      <c r="G259" s="30">
        <f t="shared" ref="G259:H259" si="77">G260+G261+G262</f>
        <v>181911</v>
      </c>
      <c r="H259" s="30">
        <f t="shared" si="77"/>
        <v>181911</v>
      </c>
    </row>
    <row r="260" spans="1:8" ht="108" outlineLevel="7">
      <c r="A260" s="18" t="s">
        <v>686</v>
      </c>
      <c r="B260" s="19" t="s">
        <v>297</v>
      </c>
      <c r="C260" s="19" t="s">
        <v>41</v>
      </c>
      <c r="D260" s="18" t="s">
        <v>42</v>
      </c>
      <c r="E260" s="18" t="s">
        <v>42</v>
      </c>
      <c r="F260" s="20">
        <v>10611</v>
      </c>
      <c r="G260" s="20">
        <v>10611</v>
      </c>
      <c r="H260" s="20">
        <v>10611</v>
      </c>
    </row>
    <row r="261" spans="1:8" ht="60" outlineLevel="7">
      <c r="A261" s="18" t="s">
        <v>719</v>
      </c>
      <c r="B261" s="19" t="s">
        <v>298</v>
      </c>
      <c r="C261" s="19" t="s">
        <v>67</v>
      </c>
      <c r="D261" s="18" t="s">
        <v>42</v>
      </c>
      <c r="E261" s="18" t="s">
        <v>23</v>
      </c>
      <c r="F261" s="20">
        <v>5000</v>
      </c>
      <c r="G261" s="20">
        <v>5000</v>
      </c>
      <c r="H261" s="20">
        <v>5000</v>
      </c>
    </row>
    <row r="262" spans="1:8" ht="36" outlineLevel="7">
      <c r="A262" s="18" t="s">
        <v>749</v>
      </c>
      <c r="B262" s="19" t="s">
        <v>298</v>
      </c>
      <c r="C262" s="19" t="s">
        <v>153</v>
      </c>
      <c r="D262" s="18" t="s">
        <v>42</v>
      </c>
      <c r="E262" s="18" t="s">
        <v>23</v>
      </c>
      <c r="F262" s="20">
        <v>166300</v>
      </c>
      <c r="G262" s="20">
        <v>166300</v>
      </c>
      <c r="H262" s="20">
        <v>166300</v>
      </c>
    </row>
    <row r="263" spans="1:8" ht="36" outlineLevel="2">
      <c r="A263" s="27" t="s">
        <v>300</v>
      </c>
      <c r="B263" s="28" t="s">
        <v>299</v>
      </c>
      <c r="C263" s="29"/>
      <c r="D263" s="27"/>
      <c r="E263" s="27"/>
      <c r="F263" s="30">
        <f>F264</f>
        <v>60000</v>
      </c>
      <c r="G263" s="30">
        <f t="shared" ref="G263:H264" si="78">G264</f>
        <v>60000</v>
      </c>
      <c r="H263" s="30">
        <f t="shared" si="78"/>
        <v>60000</v>
      </c>
    </row>
    <row r="264" spans="1:8" ht="72" outlineLevel="3">
      <c r="A264" s="27" t="s">
        <v>302</v>
      </c>
      <c r="B264" s="28" t="s">
        <v>301</v>
      </c>
      <c r="C264" s="29"/>
      <c r="D264" s="27"/>
      <c r="E264" s="27"/>
      <c r="F264" s="30">
        <f>F265</f>
        <v>60000</v>
      </c>
      <c r="G264" s="30">
        <f t="shared" si="78"/>
        <v>60000</v>
      </c>
      <c r="H264" s="30">
        <f t="shared" si="78"/>
        <v>60000</v>
      </c>
    </row>
    <row r="265" spans="1:8" ht="72" outlineLevel="7">
      <c r="A265" s="18" t="s">
        <v>600</v>
      </c>
      <c r="B265" s="19" t="s">
        <v>303</v>
      </c>
      <c r="C265" s="19" t="s">
        <v>12</v>
      </c>
      <c r="D265" s="18" t="s">
        <v>42</v>
      </c>
      <c r="E265" s="18" t="s">
        <v>42</v>
      </c>
      <c r="F265" s="20">
        <v>60000</v>
      </c>
      <c r="G265" s="20">
        <v>60000</v>
      </c>
      <c r="H265" s="20">
        <v>60000</v>
      </c>
    </row>
    <row r="266" spans="1:8" ht="48">
      <c r="A266" s="14" t="s">
        <v>305</v>
      </c>
      <c r="B266" s="15" t="s">
        <v>304</v>
      </c>
      <c r="C266" s="16"/>
      <c r="D266" s="14"/>
      <c r="E266" s="14"/>
      <c r="F266" s="17">
        <f>F267+F271</f>
        <v>1463100</v>
      </c>
      <c r="G266" s="17">
        <f t="shared" ref="G266:H266" si="79">G267+G271</f>
        <v>1463100</v>
      </c>
      <c r="H266" s="17">
        <f t="shared" si="79"/>
        <v>1463100</v>
      </c>
    </row>
    <row r="267" spans="1:8" ht="24" outlineLevel="1">
      <c r="A267" s="27" t="s">
        <v>307</v>
      </c>
      <c r="B267" s="28" t="s">
        <v>306</v>
      </c>
      <c r="C267" s="29"/>
      <c r="D267" s="27"/>
      <c r="E267" s="27"/>
      <c r="F267" s="30">
        <f>F268</f>
        <v>421000</v>
      </c>
      <c r="G267" s="30">
        <f t="shared" ref="G267:H267" si="80">G268</f>
        <v>421000</v>
      </c>
      <c r="H267" s="30">
        <f t="shared" si="80"/>
        <v>421000</v>
      </c>
    </row>
    <row r="268" spans="1:8" ht="24" outlineLevel="2">
      <c r="A268" s="27" t="s">
        <v>309</v>
      </c>
      <c r="B268" s="28" t="s">
        <v>308</v>
      </c>
      <c r="C268" s="29"/>
      <c r="D268" s="27"/>
      <c r="E268" s="27"/>
      <c r="F268" s="30">
        <f>F269+F270</f>
        <v>421000</v>
      </c>
      <c r="G268" s="30">
        <f t="shared" ref="G268:H268" si="81">G269+G270</f>
        <v>421000</v>
      </c>
      <c r="H268" s="30">
        <f t="shared" si="81"/>
        <v>421000</v>
      </c>
    </row>
    <row r="269" spans="1:8" ht="60" outlineLevel="7">
      <c r="A269" s="18" t="s">
        <v>575</v>
      </c>
      <c r="B269" s="19" t="s">
        <v>310</v>
      </c>
      <c r="C269" s="19" t="s">
        <v>12</v>
      </c>
      <c r="D269" s="18" t="s">
        <v>42</v>
      </c>
      <c r="E269" s="18" t="s">
        <v>42</v>
      </c>
      <c r="F269" s="20">
        <v>411000</v>
      </c>
      <c r="G269" s="20">
        <v>411000</v>
      </c>
      <c r="H269" s="20">
        <v>411000</v>
      </c>
    </row>
    <row r="270" spans="1:8" ht="60" outlineLevel="7">
      <c r="A270" s="18" t="s">
        <v>575</v>
      </c>
      <c r="B270" s="19" t="s">
        <v>806</v>
      </c>
      <c r="C270" s="19" t="s">
        <v>12</v>
      </c>
      <c r="D270" s="18" t="s">
        <v>42</v>
      </c>
      <c r="E270" s="18" t="s">
        <v>42</v>
      </c>
      <c r="F270" s="22">
        <v>10000</v>
      </c>
      <c r="G270" s="22">
        <v>10000</v>
      </c>
      <c r="H270" s="22">
        <v>10000</v>
      </c>
    </row>
    <row r="271" spans="1:8" ht="24" outlineLevel="1">
      <c r="A271" s="14" t="s">
        <v>8</v>
      </c>
      <c r="B271" s="15" t="s">
        <v>311</v>
      </c>
      <c r="C271" s="16"/>
      <c r="D271" s="14"/>
      <c r="E271" s="14"/>
      <c r="F271" s="17">
        <f>F272+F277</f>
        <v>1042100</v>
      </c>
      <c r="G271" s="17">
        <f t="shared" ref="G271:H271" si="82">G272+G277</f>
        <v>1042100</v>
      </c>
      <c r="H271" s="17">
        <f t="shared" si="82"/>
        <v>1042100</v>
      </c>
    </row>
    <row r="272" spans="1:8" ht="24" outlineLevel="2">
      <c r="A272" s="27" t="s">
        <v>313</v>
      </c>
      <c r="B272" s="28" t="s">
        <v>312</v>
      </c>
      <c r="C272" s="29"/>
      <c r="D272" s="27"/>
      <c r="E272" s="27"/>
      <c r="F272" s="30">
        <f>F273+F275</f>
        <v>682100</v>
      </c>
      <c r="G272" s="30">
        <f t="shared" ref="G272:H272" si="83">G273+G275</f>
        <v>682100</v>
      </c>
      <c r="H272" s="30">
        <f t="shared" si="83"/>
        <v>682100</v>
      </c>
    </row>
    <row r="273" spans="1:8" ht="24" outlineLevel="3">
      <c r="A273" s="27" t="s">
        <v>315</v>
      </c>
      <c r="B273" s="28" t="s">
        <v>314</v>
      </c>
      <c r="C273" s="29"/>
      <c r="D273" s="27"/>
      <c r="E273" s="27"/>
      <c r="F273" s="30">
        <f>F274</f>
        <v>382000</v>
      </c>
      <c r="G273" s="30">
        <f t="shared" ref="G273:H273" si="84">G274</f>
        <v>382000</v>
      </c>
      <c r="H273" s="30">
        <f t="shared" si="84"/>
        <v>382000</v>
      </c>
    </row>
    <row r="274" spans="1:8" ht="60" outlineLevel="7">
      <c r="A274" s="18" t="s">
        <v>575</v>
      </c>
      <c r="B274" s="19" t="s">
        <v>316</v>
      </c>
      <c r="C274" s="19" t="s">
        <v>12</v>
      </c>
      <c r="D274" s="18" t="s">
        <v>42</v>
      </c>
      <c r="E274" s="18" t="s">
        <v>42</v>
      </c>
      <c r="F274" s="20">
        <v>382000</v>
      </c>
      <c r="G274" s="20">
        <v>382000</v>
      </c>
      <c r="H274" s="20">
        <v>382000</v>
      </c>
    </row>
    <row r="275" spans="1:8" ht="48" outlineLevel="4">
      <c r="A275" s="27" t="s">
        <v>318</v>
      </c>
      <c r="B275" s="28" t="s">
        <v>317</v>
      </c>
      <c r="C275" s="29"/>
      <c r="D275" s="27"/>
      <c r="E275" s="27"/>
      <c r="F275" s="30">
        <f>F276</f>
        <v>300100</v>
      </c>
      <c r="G275" s="30">
        <f t="shared" ref="G275:H275" si="85">G276</f>
        <v>300100</v>
      </c>
      <c r="H275" s="30">
        <f t="shared" si="85"/>
        <v>300100</v>
      </c>
    </row>
    <row r="276" spans="1:8" ht="60" outlineLevel="7">
      <c r="A276" s="18" t="s">
        <v>601</v>
      </c>
      <c r="B276" s="19" t="s">
        <v>319</v>
      </c>
      <c r="C276" s="19" t="s">
        <v>12</v>
      </c>
      <c r="D276" s="18" t="s">
        <v>42</v>
      </c>
      <c r="E276" s="18" t="s">
        <v>42</v>
      </c>
      <c r="F276" s="20">
        <v>300100</v>
      </c>
      <c r="G276" s="20">
        <v>300100</v>
      </c>
      <c r="H276" s="20">
        <v>300100</v>
      </c>
    </row>
    <row r="277" spans="1:8" ht="24" outlineLevel="2">
      <c r="A277" s="27" t="s">
        <v>321</v>
      </c>
      <c r="B277" s="28" t="s">
        <v>320</v>
      </c>
      <c r="C277" s="29"/>
      <c r="D277" s="27"/>
      <c r="E277" s="27"/>
      <c r="F277" s="30">
        <f>F278</f>
        <v>360000</v>
      </c>
      <c r="G277" s="30">
        <f t="shared" ref="G277:H277" si="86">G278</f>
        <v>360000</v>
      </c>
      <c r="H277" s="30">
        <f t="shared" si="86"/>
        <v>360000</v>
      </c>
    </row>
    <row r="278" spans="1:8" ht="36" outlineLevel="3">
      <c r="A278" s="27" t="s">
        <v>323</v>
      </c>
      <c r="B278" s="28" t="s">
        <v>322</v>
      </c>
      <c r="C278" s="29"/>
      <c r="D278" s="27"/>
      <c r="E278" s="27"/>
      <c r="F278" s="30">
        <f>F279+F280</f>
        <v>360000</v>
      </c>
      <c r="G278" s="30">
        <f t="shared" ref="G278:H278" si="87">G279+G280</f>
        <v>360000</v>
      </c>
      <c r="H278" s="30">
        <f t="shared" si="87"/>
        <v>360000</v>
      </c>
    </row>
    <row r="279" spans="1:8" ht="60" outlineLevel="7">
      <c r="A279" s="18" t="s">
        <v>575</v>
      </c>
      <c r="B279" s="19" t="s">
        <v>324</v>
      </c>
      <c r="C279" s="19" t="s">
        <v>12</v>
      </c>
      <c r="D279" s="18" t="s">
        <v>42</v>
      </c>
      <c r="E279" s="18" t="s">
        <v>42</v>
      </c>
      <c r="F279" s="20">
        <v>210000</v>
      </c>
      <c r="G279" s="20">
        <v>210000</v>
      </c>
      <c r="H279" s="20">
        <v>210000</v>
      </c>
    </row>
    <row r="280" spans="1:8" ht="48" outlineLevel="7">
      <c r="A280" s="18" t="s">
        <v>703</v>
      </c>
      <c r="B280" s="19" t="s">
        <v>324</v>
      </c>
      <c r="C280" s="19" t="s">
        <v>67</v>
      </c>
      <c r="D280" s="18" t="s">
        <v>42</v>
      </c>
      <c r="E280" s="18" t="s">
        <v>42</v>
      </c>
      <c r="F280" s="20">
        <v>150000</v>
      </c>
      <c r="G280" s="20">
        <v>150000</v>
      </c>
      <c r="H280" s="20">
        <v>150000</v>
      </c>
    </row>
    <row r="281" spans="1:8" ht="84">
      <c r="A281" s="14" t="s">
        <v>326</v>
      </c>
      <c r="B281" s="15" t="s">
        <v>325</v>
      </c>
      <c r="C281" s="16"/>
      <c r="D281" s="14"/>
      <c r="E281" s="14"/>
      <c r="F281" s="17">
        <f>F282</f>
        <v>55000</v>
      </c>
      <c r="G281" s="17">
        <f t="shared" ref="G281:H283" si="88">G282</f>
        <v>55000</v>
      </c>
      <c r="H281" s="17">
        <f t="shared" si="88"/>
        <v>55000</v>
      </c>
    </row>
    <row r="282" spans="1:8" outlineLevel="1">
      <c r="A282" s="27" t="s">
        <v>8</v>
      </c>
      <c r="B282" s="28" t="s">
        <v>327</v>
      </c>
      <c r="C282" s="29"/>
      <c r="D282" s="27"/>
      <c r="E282" s="27"/>
      <c r="F282" s="30">
        <f>F283</f>
        <v>55000</v>
      </c>
      <c r="G282" s="30">
        <f t="shared" si="88"/>
        <v>55000</v>
      </c>
      <c r="H282" s="30">
        <f t="shared" si="88"/>
        <v>55000</v>
      </c>
    </row>
    <row r="283" spans="1:8" ht="60" outlineLevel="2">
      <c r="A283" s="27" t="s">
        <v>329</v>
      </c>
      <c r="B283" s="28" t="s">
        <v>328</v>
      </c>
      <c r="C283" s="29"/>
      <c r="D283" s="27"/>
      <c r="E283" s="27"/>
      <c r="F283" s="30">
        <f>F284</f>
        <v>55000</v>
      </c>
      <c r="G283" s="30">
        <f t="shared" si="88"/>
        <v>55000</v>
      </c>
      <c r="H283" s="30">
        <f t="shared" si="88"/>
        <v>55000</v>
      </c>
    </row>
    <row r="284" spans="1:8" ht="96" outlineLevel="7">
      <c r="A284" s="18" t="s">
        <v>602</v>
      </c>
      <c r="B284" s="19" t="s">
        <v>330</v>
      </c>
      <c r="C284" s="19" t="s">
        <v>12</v>
      </c>
      <c r="D284" s="18" t="s">
        <v>55</v>
      </c>
      <c r="E284" s="18" t="s">
        <v>292</v>
      </c>
      <c r="F284" s="20">
        <v>55000</v>
      </c>
      <c r="G284" s="20">
        <v>55000</v>
      </c>
      <c r="H284" s="20">
        <v>55000</v>
      </c>
    </row>
    <row r="285" spans="1:8" ht="48">
      <c r="A285" s="14" t="s">
        <v>332</v>
      </c>
      <c r="B285" s="15" t="s">
        <v>331</v>
      </c>
      <c r="C285" s="16"/>
      <c r="D285" s="14"/>
      <c r="E285" s="14"/>
      <c r="F285" s="17">
        <f>F286</f>
        <v>71500</v>
      </c>
      <c r="G285" s="17">
        <f t="shared" ref="G285:H287" si="89">G286</f>
        <v>71500</v>
      </c>
      <c r="H285" s="17">
        <f t="shared" si="89"/>
        <v>71500</v>
      </c>
    </row>
    <row r="286" spans="1:8" outlineLevel="1">
      <c r="A286" s="27" t="s">
        <v>142</v>
      </c>
      <c r="B286" s="28" t="s">
        <v>333</v>
      </c>
      <c r="C286" s="29"/>
      <c r="D286" s="27"/>
      <c r="E286" s="27"/>
      <c r="F286" s="30">
        <f>F287</f>
        <v>71500</v>
      </c>
      <c r="G286" s="30">
        <f t="shared" si="89"/>
        <v>71500</v>
      </c>
      <c r="H286" s="30">
        <f t="shared" si="89"/>
        <v>71500</v>
      </c>
    </row>
    <row r="287" spans="1:8" ht="24" outlineLevel="2">
      <c r="A287" s="27" t="s">
        <v>335</v>
      </c>
      <c r="B287" s="28" t="s">
        <v>334</v>
      </c>
      <c r="C287" s="29"/>
      <c r="D287" s="27"/>
      <c r="E287" s="27"/>
      <c r="F287" s="30">
        <f>F288</f>
        <v>71500</v>
      </c>
      <c r="G287" s="30">
        <f t="shared" si="89"/>
        <v>71500</v>
      </c>
      <c r="H287" s="30">
        <f t="shared" si="89"/>
        <v>71500</v>
      </c>
    </row>
    <row r="288" spans="1:8" ht="84" outlineLevel="7">
      <c r="A288" s="18" t="s">
        <v>603</v>
      </c>
      <c r="B288" s="19" t="s">
        <v>336</v>
      </c>
      <c r="C288" s="19" t="s">
        <v>12</v>
      </c>
      <c r="D288" s="18" t="s">
        <v>65</v>
      </c>
      <c r="E288" s="18" t="s">
        <v>44</v>
      </c>
      <c r="F288" s="20">
        <v>71500</v>
      </c>
      <c r="G288" s="20">
        <v>71500</v>
      </c>
      <c r="H288" s="20">
        <v>71500</v>
      </c>
    </row>
    <row r="289" spans="1:8" ht="72">
      <c r="A289" s="14" t="s">
        <v>338</v>
      </c>
      <c r="B289" s="15" t="s">
        <v>337</v>
      </c>
      <c r="C289" s="16"/>
      <c r="D289" s="14"/>
      <c r="E289" s="14"/>
      <c r="F289" s="17">
        <f>F290</f>
        <v>79154320</v>
      </c>
      <c r="G289" s="17">
        <f t="shared" ref="G289:H289" si="90">G290</f>
        <v>80624320</v>
      </c>
      <c r="H289" s="17">
        <f t="shared" si="90"/>
        <v>79154320</v>
      </c>
    </row>
    <row r="290" spans="1:8" outlineLevel="1">
      <c r="A290" s="27" t="s">
        <v>8</v>
      </c>
      <c r="B290" s="28" t="s">
        <v>339</v>
      </c>
      <c r="C290" s="29"/>
      <c r="D290" s="27"/>
      <c r="E290" s="27"/>
      <c r="F290" s="30">
        <f>F291+F306</f>
        <v>79154320</v>
      </c>
      <c r="G290" s="30">
        <f t="shared" ref="G290:H290" si="91">G291+G306</f>
        <v>80624320</v>
      </c>
      <c r="H290" s="30">
        <f t="shared" si="91"/>
        <v>79154320</v>
      </c>
    </row>
    <row r="291" spans="1:8" ht="48" outlineLevel="2">
      <c r="A291" s="27" t="s">
        <v>341</v>
      </c>
      <c r="B291" s="28" t="s">
        <v>340</v>
      </c>
      <c r="C291" s="29"/>
      <c r="D291" s="27"/>
      <c r="E291" s="27"/>
      <c r="F291" s="30">
        <f>F292</f>
        <v>72077920</v>
      </c>
      <c r="G291" s="30">
        <f t="shared" ref="G291:H291" si="92">G292</f>
        <v>73547920</v>
      </c>
      <c r="H291" s="30">
        <f t="shared" si="92"/>
        <v>72077920</v>
      </c>
    </row>
    <row r="292" spans="1:8" ht="48" outlineLevel="3">
      <c r="A292" s="27" t="s">
        <v>343</v>
      </c>
      <c r="B292" s="28" t="s">
        <v>342</v>
      </c>
      <c r="C292" s="29"/>
      <c r="D292" s="27"/>
      <c r="E292" s="27"/>
      <c r="F292" s="30">
        <f>SUM(F293:F305)</f>
        <v>72077920</v>
      </c>
      <c r="G292" s="30">
        <f t="shared" ref="G292:H292" si="93">SUM(G293:G305)</f>
        <v>73547920</v>
      </c>
      <c r="H292" s="30">
        <f t="shared" si="93"/>
        <v>72077920</v>
      </c>
    </row>
    <row r="293" spans="1:8" ht="120" outlineLevel="7">
      <c r="A293" s="35" t="s">
        <v>675</v>
      </c>
      <c r="B293" s="19" t="s">
        <v>344</v>
      </c>
      <c r="C293" s="19" t="s">
        <v>41</v>
      </c>
      <c r="D293" s="18" t="s">
        <v>65</v>
      </c>
      <c r="E293" s="18" t="s">
        <v>345</v>
      </c>
      <c r="F293" s="20">
        <v>12052200</v>
      </c>
      <c r="G293" s="20">
        <v>12052200</v>
      </c>
      <c r="H293" s="20">
        <v>12052200</v>
      </c>
    </row>
    <row r="294" spans="1:8" ht="72" outlineLevel="7">
      <c r="A294" s="18" t="s">
        <v>566</v>
      </c>
      <c r="B294" s="19" t="s">
        <v>344</v>
      </c>
      <c r="C294" s="19" t="s">
        <v>12</v>
      </c>
      <c r="D294" s="18" t="s">
        <v>65</v>
      </c>
      <c r="E294" s="18" t="s">
        <v>345</v>
      </c>
      <c r="F294" s="20">
        <v>7645500</v>
      </c>
      <c r="G294" s="20">
        <v>7645500</v>
      </c>
      <c r="H294" s="20">
        <v>7645500</v>
      </c>
    </row>
    <row r="295" spans="1:8" ht="48" outlineLevel="7">
      <c r="A295" s="18" t="s">
        <v>750</v>
      </c>
      <c r="B295" s="19" t="s">
        <v>344</v>
      </c>
      <c r="C295" s="19" t="s">
        <v>153</v>
      </c>
      <c r="D295" s="18" t="s">
        <v>65</v>
      </c>
      <c r="E295" s="18" t="s">
        <v>345</v>
      </c>
      <c r="F295" s="20">
        <v>200000</v>
      </c>
      <c r="G295" s="20">
        <v>200000</v>
      </c>
      <c r="H295" s="20">
        <v>200000</v>
      </c>
    </row>
    <row r="296" spans="1:8" ht="132" outlineLevel="7">
      <c r="A296" s="35" t="s">
        <v>687</v>
      </c>
      <c r="B296" s="19" t="s">
        <v>346</v>
      </c>
      <c r="C296" s="19" t="s">
        <v>41</v>
      </c>
      <c r="D296" s="18" t="s">
        <v>65</v>
      </c>
      <c r="E296" s="18" t="s">
        <v>345</v>
      </c>
      <c r="F296" s="20">
        <v>618678</v>
      </c>
      <c r="G296" s="20">
        <v>618678</v>
      </c>
      <c r="H296" s="20">
        <v>618678</v>
      </c>
    </row>
    <row r="297" spans="1:8" ht="84" outlineLevel="7">
      <c r="A297" s="18" t="s">
        <v>604</v>
      </c>
      <c r="B297" s="19" t="s">
        <v>346</v>
      </c>
      <c r="C297" s="19" t="s">
        <v>12</v>
      </c>
      <c r="D297" s="18" t="s">
        <v>65</v>
      </c>
      <c r="E297" s="18" t="s">
        <v>345</v>
      </c>
      <c r="F297" s="20">
        <v>215522</v>
      </c>
      <c r="G297" s="20">
        <v>215522</v>
      </c>
      <c r="H297" s="20">
        <v>215522</v>
      </c>
    </row>
    <row r="298" spans="1:8" ht="120" outlineLevel="7">
      <c r="A298" s="35" t="s">
        <v>605</v>
      </c>
      <c r="B298" s="19" t="s">
        <v>347</v>
      </c>
      <c r="C298" s="19" t="s">
        <v>12</v>
      </c>
      <c r="D298" s="18" t="s">
        <v>119</v>
      </c>
      <c r="E298" s="18" t="s">
        <v>44</v>
      </c>
      <c r="F298" s="20">
        <v>119220</v>
      </c>
      <c r="G298" s="20">
        <v>119220</v>
      </c>
      <c r="H298" s="20">
        <v>119220</v>
      </c>
    </row>
    <row r="299" spans="1:8" ht="96" outlineLevel="7">
      <c r="A299" s="18" t="s">
        <v>688</v>
      </c>
      <c r="B299" s="19" t="s">
        <v>348</v>
      </c>
      <c r="C299" s="19" t="s">
        <v>41</v>
      </c>
      <c r="D299" s="18" t="s">
        <v>65</v>
      </c>
      <c r="E299" s="18" t="s">
        <v>66</v>
      </c>
      <c r="F299" s="20">
        <v>3507600</v>
      </c>
      <c r="G299" s="20">
        <v>3507600</v>
      </c>
      <c r="H299" s="20">
        <v>3507600</v>
      </c>
    </row>
    <row r="300" spans="1:8" ht="120" outlineLevel="7">
      <c r="A300" s="35" t="s">
        <v>682</v>
      </c>
      <c r="B300" s="19" t="s">
        <v>349</v>
      </c>
      <c r="C300" s="19" t="s">
        <v>41</v>
      </c>
      <c r="D300" s="18" t="s">
        <v>65</v>
      </c>
      <c r="E300" s="18" t="s">
        <v>44</v>
      </c>
      <c r="F300" s="20">
        <v>42478800</v>
      </c>
      <c r="G300" s="20">
        <v>42478800</v>
      </c>
      <c r="H300" s="20">
        <v>42478800</v>
      </c>
    </row>
    <row r="301" spans="1:8" ht="72" outlineLevel="7">
      <c r="A301" s="18" t="s">
        <v>583</v>
      </c>
      <c r="B301" s="19" t="s">
        <v>349</v>
      </c>
      <c r="C301" s="19" t="s">
        <v>12</v>
      </c>
      <c r="D301" s="18" t="s">
        <v>65</v>
      </c>
      <c r="E301" s="18" t="s">
        <v>44</v>
      </c>
      <c r="F301" s="20">
        <v>4617550</v>
      </c>
      <c r="G301" s="20">
        <v>6087550</v>
      </c>
      <c r="H301" s="20">
        <v>4617550</v>
      </c>
    </row>
    <row r="302" spans="1:8" ht="72" outlineLevel="7">
      <c r="A302" s="18" t="s">
        <v>583</v>
      </c>
      <c r="B302" s="19" t="s">
        <v>349</v>
      </c>
      <c r="C302" s="19" t="s">
        <v>12</v>
      </c>
      <c r="D302" s="18" t="s">
        <v>55</v>
      </c>
      <c r="E302" s="18" t="s">
        <v>44</v>
      </c>
      <c r="F302" s="20">
        <v>80000</v>
      </c>
      <c r="G302" s="20">
        <v>80000</v>
      </c>
      <c r="H302" s="20">
        <v>80000</v>
      </c>
    </row>
    <row r="303" spans="1:8" ht="60" outlineLevel="7">
      <c r="A303" s="18" t="s">
        <v>658</v>
      </c>
      <c r="B303" s="19" t="s">
        <v>349</v>
      </c>
      <c r="C303" s="19" t="s">
        <v>22</v>
      </c>
      <c r="D303" s="18" t="s">
        <v>65</v>
      </c>
      <c r="E303" s="18" t="s">
        <v>44</v>
      </c>
      <c r="F303" s="20">
        <v>140000</v>
      </c>
      <c r="G303" s="20">
        <v>140000</v>
      </c>
      <c r="H303" s="20">
        <v>140000</v>
      </c>
    </row>
    <row r="304" spans="1:8" ht="48" outlineLevel="7">
      <c r="A304" s="18" t="s">
        <v>751</v>
      </c>
      <c r="B304" s="19" t="s">
        <v>349</v>
      </c>
      <c r="C304" s="19" t="s">
        <v>153</v>
      </c>
      <c r="D304" s="18" t="s">
        <v>65</v>
      </c>
      <c r="E304" s="18" t="s">
        <v>44</v>
      </c>
      <c r="F304" s="20">
        <v>17850</v>
      </c>
      <c r="G304" s="20">
        <v>17850</v>
      </c>
      <c r="H304" s="20">
        <v>17850</v>
      </c>
    </row>
    <row r="305" spans="1:8" ht="192" outlineLevel="7">
      <c r="A305" s="21" t="s">
        <v>689</v>
      </c>
      <c r="B305" s="19" t="s">
        <v>350</v>
      </c>
      <c r="C305" s="19" t="s">
        <v>41</v>
      </c>
      <c r="D305" s="18" t="s">
        <v>55</v>
      </c>
      <c r="E305" s="18" t="s">
        <v>44</v>
      </c>
      <c r="F305" s="20">
        <v>385000</v>
      </c>
      <c r="G305" s="20">
        <v>385000</v>
      </c>
      <c r="H305" s="20">
        <v>385000</v>
      </c>
    </row>
    <row r="306" spans="1:8" ht="24" outlineLevel="2">
      <c r="A306" s="27" t="s">
        <v>352</v>
      </c>
      <c r="B306" s="28" t="s">
        <v>351</v>
      </c>
      <c r="C306" s="29"/>
      <c r="D306" s="27"/>
      <c r="E306" s="27"/>
      <c r="F306" s="30">
        <f>F307</f>
        <v>7076400</v>
      </c>
      <c r="G306" s="30">
        <f t="shared" ref="G306:H306" si="94">G307</f>
        <v>7076400</v>
      </c>
      <c r="H306" s="30">
        <f t="shared" si="94"/>
        <v>7076400</v>
      </c>
    </row>
    <row r="307" spans="1:8" ht="36" outlineLevel="3">
      <c r="A307" s="27" t="s">
        <v>354</v>
      </c>
      <c r="B307" s="28" t="s">
        <v>353</v>
      </c>
      <c r="C307" s="29"/>
      <c r="D307" s="27"/>
      <c r="E307" s="27"/>
      <c r="F307" s="30">
        <f>F308+F309</f>
        <v>7076400</v>
      </c>
      <c r="G307" s="30">
        <f t="shared" ref="G307:H307" si="95">G308+G309</f>
        <v>7076400</v>
      </c>
      <c r="H307" s="30">
        <f t="shared" si="95"/>
        <v>7076400</v>
      </c>
    </row>
    <row r="308" spans="1:8" ht="84" outlineLevel="7">
      <c r="A308" s="18" t="s">
        <v>659</v>
      </c>
      <c r="B308" s="19" t="s">
        <v>355</v>
      </c>
      <c r="C308" s="19" t="s">
        <v>22</v>
      </c>
      <c r="D308" s="18" t="s">
        <v>56</v>
      </c>
      <c r="E308" s="18" t="s">
        <v>55</v>
      </c>
      <c r="F308" s="20">
        <v>41400</v>
      </c>
      <c r="G308" s="20">
        <v>41400</v>
      </c>
      <c r="H308" s="20">
        <v>41400</v>
      </c>
    </row>
    <row r="309" spans="1:8" ht="36" outlineLevel="7">
      <c r="A309" s="18" t="s">
        <v>660</v>
      </c>
      <c r="B309" s="19" t="s">
        <v>356</v>
      </c>
      <c r="C309" s="19" t="s">
        <v>22</v>
      </c>
      <c r="D309" s="18" t="s">
        <v>56</v>
      </c>
      <c r="E309" s="18" t="s">
        <v>55</v>
      </c>
      <c r="F309" s="20">
        <v>7035000</v>
      </c>
      <c r="G309" s="20">
        <v>7035000</v>
      </c>
      <c r="H309" s="20">
        <v>7035000</v>
      </c>
    </row>
    <row r="310" spans="1:8" ht="48">
      <c r="A310" s="14" t="s">
        <v>358</v>
      </c>
      <c r="B310" s="15" t="s">
        <v>357</v>
      </c>
      <c r="C310" s="16"/>
      <c r="D310" s="14"/>
      <c r="E310" s="14"/>
      <c r="F310" s="17">
        <f>F311</f>
        <v>86744561</v>
      </c>
      <c r="G310" s="17">
        <f t="shared" ref="G310:H310" si="96">G311</f>
        <v>58532990</v>
      </c>
      <c r="H310" s="17">
        <f t="shared" si="96"/>
        <v>58532949</v>
      </c>
    </row>
    <row r="311" spans="1:8" outlineLevel="1">
      <c r="A311" s="27" t="s">
        <v>8</v>
      </c>
      <c r="B311" s="28" t="s">
        <v>359</v>
      </c>
      <c r="C311" s="29"/>
      <c r="D311" s="27"/>
      <c r="E311" s="27"/>
      <c r="F311" s="30">
        <f>F312+F317</f>
        <v>86744561</v>
      </c>
      <c r="G311" s="30">
        <f t="shared" ref="G311:H311" si="97">G312+G317</f>
        <v>58532990</v>
      </c>
      <c r="H311" s="30">
        <f t="shared" si="97"/>
        <v>58532949</v>
      </c>
    </row>
    <row r="312" spans="1:8" ht="48" outlineLevel="2">
      <c r="A312" s="27" t="s">
        <v>361</v>
      </c>
      <c r="B312" s="28" t="s">
        <v>360</v>
      </c>
      <c r="C312" s="29"/>
      <c r="D312" s="27"/>
      <c r="E312" s="27"/>
      <c r="F312" s="30">
        <f>F313</f>
        <v>60915706</v>
      </c>
      <c r="G312" s="30">
        <f t="shared" ref="G312:H312" si="98">G313</f>
        <v>32829193</v>
      </c>
      <c r="H312" s="30">
        <f t="shared" si="98"/>
        <v>32829193</v>
      </c>
    </row>
    <row r="313" spans="1:8" ht="60" outlineLevel="3">
      <c r="A313" s="27" t="s">
        <v>363</v>
      </c>
      <c r="B313" s="28" t="s">
        <v>362</v>
      </c>
      <c r="C313" s="29"/>
      <c r="D313" s="27"/>
      <c r="E313" s="27"/>
      <c r="F313" s="30">
        <f>F314+F315+F316</f>
        <v>60915706</v>
      </c>
      <c r="G313" s="30">
        <f t="shared" ref="G313:H313" si="99">G314+G315+G316</f>
        <v>32829193</v>
      </c>
      <c r="H313" s="30">
        <f t="shared" si="99"/>
        <v>32829193</v>
      </c>
    </row>
    <row r="314" spans="1:8" ht="36" outlineLevel="7">
      <c r="A314" s="18" t="s">
        <v>739</v>
      </c>
      <c r="B314" s="19" t="s">
        <v>364</v>
      </c>
      <c r="C314" s="19" t="s">
        <v>86</v>
      </c>
      <c r="D314" s="18" t="s">
        <v>292</v>
      </c>
      <c r="E314" s="18" t="s">
        <v>65</v>
      </c>
      <c r="F314" s="20">
        <v>7000000</v>
      </c>
      <c r="G314" s="20">
        <v>5600000</v>
      </c>
      <c r="H314" s="20">
        <v>5600000</v>
      </c>
    </row>
    <row r="315" spans="1:8" ht="72" outlineLevel="7">
      <c r="A315" s="18" t="s">
        <v>740</v>
      </c>
      <c r="B315" s="19" t="s">
        <v>365</v>
      </c>
      <c r="C315" s="19" t="s">
        <v>86</v>
      </c>
      <c r="D315" s="18" t="s">
        <v>292</v>
      </c>
      <c r="E315" s="18" t="s">
        <v>55</v>
      </c>
      <c r="F315" s="20">
        <v>21500000</v>
      </c>
      <c r="G315" s="20">
        <v>0</v>
      </c>
      <c r="H315" s="20">
        <v>0</v>
      </c>
    </row>
    <row r="316" spans="1:8" ht="72" outlineLevel="7">
      <c r="A316" s="18" t="s">
        <v>741</v>
      </c>
      <c r="B316" s="19" t="s">
        <v>366</v>
      </c>
      <c r="C316" s="19" t="s">
        <v>86</v>
      </c>
      <c r="D316" s="18" t="s">
        <v>292</v>
      </c>
      <c r="E316" s="18" t="s">
        <v>65</v>
      </c>
      <c r="F316" s="20">
        <v>32415706</v>
      </c>
      <c r="G316" s="20">
        <v>27229193</v>
      </c>
      <c r="H316" s="20">
        <v>27229193</v>
      </c>
    </row>
    <row r="317" spans="1:8" ht="48" outlineLevel="2">
      <c r="A317" s="27" t="s">
        <v>368</v>
      </c>
      <c r="B317" s="28" t="s">
        <v>367</v>
      </c>
      <c r="C317" s="29"/>
      <c r="D317" s="27"/>
      <c r="E317" s="27"/>
      <c r="F317" s="30">
        <f>F318</f>
        <v>25828855</v>
      </c>
      <c r="G317" s="30">
        <f t="shared" ref="G317:H317" si="100">G318</f>
        <v>25703797</v>
      </c>
      <c r="H317" s="30">
        <f t="shared" si="100"/>
        <v>25703756</v>
      </c>
    </row>
    <row r="318" spans="1:8" ht="60" outlineLevel="3">
      <c r="A318" s="27" t="s">
        <v>370</v>
      </c>
      <c r="B318" s="28" t="s">
        <v>369</v>
      </c>
      <c r="C318" s="29"/>
      <c r="D318" s="27"/>
      <c r="E318" s="27"/>
      <c r="F318" s="30">
        <f>F319+F320+F321</f>
        <v>25828855</v>
      </c>
      <c r="G318" s="30">
        <f t="shared" ref="G318:H318" si="101">G319+G320+G321</f>
        <v>25703797</v>
      </c>
      <c r="H318" s="30">
        <f t="shared" si="101"/>
        <v>25703756</v>
      </c>
    </row>
    <row r="319" spans="1:8" ht="120" outlineLevel="7">
      <c r="A319" s="35" t="s">
        <v>682</v>
      </c>
      <c r="B319" s="19" t="s">
        <v>371</v>
      </c>
      <c r="C319" s="19" t="s">
        <v>41</v>
      </c>
      <c r="D319" s="18" t="s">
        <v>65</v>
      </c>
      <c r="E319" s="18" t="s">
        <v>272</v>
      </c>
      <c r="F319" s="20">
        <v>16802000</v>
      </c>
      <c r="G319" s="20">
        <v>16802000</v>
      </c>
      <c r="H319" s="20">
        <v>16802000</v>
      </c>
    </row>
    <row r="320" spans="1:8" ht="72" outlineLevel="7">
      <c r="A320" s="18" t="s">
        <v>583</v>
      </c>
      <c r="B320" s="19" t="s">
        <v>371</v>
      </c>
      <c r="C320" s="19" t="s">
        <v>12</v>
      </c>
      <c r="D320" s="18" t="s">
        <v>65</v>
      </c>
      <c r="E320" s="18" t="s">
        <v>272</v>
      </c>
      <c r="F320" s="20">
        <v>8245241</v>
      </c>
      <c r="G320" s="20">
        <v>8245241</v>
      </c>
      <c r="H320" s="20">
        <v>8245200</v>
      </c>
    </row>
    <row r="321" spans="1:8" ht="144" outlineLevel="7">
      <c r="A321" s="35" t="s">
        <v>690</v>
      </c>
      <c r="B321" s="19" t="s">
        <v>372</v>
      </c>
      <c r="C321" s="19" t="s">
        <v>41</v>
      </c>
      <c r="D321" s="18" t="s">
        <v>65</v>
      </c>
      <c r="E321" s="18" t="s">
        <v>272</v>
      </c>
      <c r="F321" s="20">
        <v>781614</v>
      </c>
      <c r="G321" s="20">
        <v>656556</v>
      </c>
      <c r="H321" s="20">
        <v>656556</v>
      </c>
    </row>
    <row r="322" spans="1:8" ht="60">
      <c r="A322" s="14" t="s">
        <v>374</v>
      </c>
      <c r="B322" s="15" t="s">
        <v>373</v>
      </c>
      <c r="C322" s="16"/>
      <c r="D322" s="14"/>
      <c r="E322" s="14"/>
      <c r="F322" s="17">
        <f>F323</f>
        <v>21815000</v>
      </c>
      <c r="G322" s="17">
        <f t="shared" ref="G322:H323" si="102">G323</f>
        <v>21815000</v>
      </c>
      <c r="H322" s="17">
        <f t="shared" si="102"/>
        <v>21815000</v>
      </c>
    </row>
    <row r="323" spans="1:8" outlineLevel="1">
      <c r="A323" s="27" t="s">
        <v>376</v>
      </c>
      <c r="B323" s="28" t="s">
        <v>375</v>
      </c>
      <c r="C323" s="29"/>
      <c r="D323" s="27"/>
      <c r="E323" s="27"/>
      <c r="F323" s="30">
        <f>F324</f>
        <v>21815000</v>
      </c>
      <c r="G323" s="30">
        <f t="shared" si="102"/>
        <v>21815000</v>
      </c>
      <c r="H323" s="30">
        <f t="shared" si="102"/>
        <v>21815000</v>
      </c>
    </row>
    <row r="324" spans="1:8" ht="48" outlineLevel="2">
      <c r="A324" s="27" t="s">
        <v>378</v>
      </c>
      <c r="B324" s="28" t="s">
        <v>377</v>
      </c>
      <c r="C324" s="29"/>
      <c r="D324" s="27"/>
      <c r="E324" s="27"/>
      <c r="F324" s="30">
        <f>F325+F326</f>
        <v>21815000</v>
      </c>
      <c r="G324" s="30">
        <f t="shared" ref="G324:H324" si="103">G325+G326</f>
        <v>21815000</v>
      </c>
      <c r="H324" s="30">
        <f t="shared" si="103"/>
        <v>21815000</v>
      </c>
    </row>
    <row r="325" spans="1:8" ht="108" outlineLevel="7">
      <c r="A325" s="35" t="s">
        <v>606</v>
      </c>
      <c r="B325" s="19" t="s">
        <v>379</v>
      </c>
      <c r="C325" s="19" t="s">
        <v>12</v>
      </c>
      <c r="D325" s="18" t="s">
        <v>65</v>
      </c>
      <c r="E325" s="18" t="s">
        <v>345</v>
      </c>
      <c r="F325" s="20">
        <v>21335000</v>
      </c>
      <c r="G325" s="20">
        <v>21335000</v>
      </c>
      <c r="H325" s="20">
        <v>21335000</v>
      </c>
    </row>
    <row r="326" spans="1:8" ht="84" outlineLevel="7">
      <c r="A326" s="18" t="s">
        <v>752</v>
      </c>
      <c r="B326" s="19" t="s">
        <v>379</v>
      </c>
      <c r="C326" s="19" t="s">
        <v>153</v>
      </c>
      <c r="D326" s="18" t="s">
        <v>65</v>
      </c>
      <c r="E326" s="18" t="s">
        <v>345</v>
      </c>
      <c r="F326" s="20">
        <v>480000</v>
      </c>
      <c r="G326" s="20">
        <v>480000</v>
      </c>
      <c r="H326" s="20">
        <v>480000</v>
      </c>
    </row>
    <row r="327" spans="1:8" ht="36">
      <c r="A327" s="14" t="s">
        <v>381</v>
      </c>
      <c r="B327" s="15" t="s">
        <v>380</v>
      </c>
      <c r="C327" s="16"/>
      <c r="D327" s="14"/>
      <c r="E327" s="14"/>
      <c r="F327" s="17">
        <f>F328+F332+F338</f>
        <v>67461530</v>
      </c>
      <c r="G327" s="17">
        <f>G328+G332+G338</f>
        <v>62316060</v>
      </c>
      <c r="H327" s="17">
        <f>H328+H332+H338</f>
        <v>67042136</v>
      </c>
    </row>
    <row r="328" spans="1:8" ht="24" outlineLevel="1">
      <c r="A328" s="27" t="s">
        <v>269</v>
      </c>
      <c r="B328" s="28" t="s">
        <v>382</v>
      </c>
      <c r="C328" s="29"/>
      <c r="D328" s="27"/>
      <c r="E328" s="27"/>
      <c r="F328" s="30">
        <f>F329</f>
        <v>60000</v>
      </c>
      <c r="G328" s="30">
        <f t="shared" ref="G328:H328" si="104">G329</f>
        <v>0</v>
      </c>
      <c r="H328" s="30">
        <f t="shared" si="104"/>
        <v>0</v>
      </c>
    </row>
    <row r="329" spans="1:8" ht="24" outlineLevel="2">
      <c r="A329" s="27" t="s">
        <v>384</v>
      </c>
      <c r="B329" s="28" t="s">
        <v>383</v>
      </c>
      <c r="C329" s="29"/>
      <c r="D329" s="27"/>
      <c r="E329" s="27"/>
      <c r="F329" s="30">
        <f>F330+F331</f>
        <v>60000</v>
      </c>
      <c r="G329" s="30">
        <f t="shared" ref="G329:H329" si="105">G330+G331</f>
        <v>0</v>
      </c>
      <c r="H329" s="30">
        <f t="shared" si="105"/>
        <v>0</v>
      </c>
    </row>
    <row r="330" spans="1:8" ht="72" outlineLevel="7">
      <c r="A330" s="18" t="s">
        <v>607</v>
      </c>
      <c r="B330" s="19" t="s">
        <v>385</v>
      </c>
      <c r="C330" s="19" t="s">
        <v>12</v>
      </c>
      <c r="D330" s="18" t="s">
        <v>119</v>
      </c>
      <c r="E330" s="18" t="s">
        <v>65</v>
      </c>
      <c r="F330" s="20">
        <v>20000</v>
      </c>
      <c r="G330" s="20">
        <v>0</v>
      </c>
      <c r="H330" s="20">
        <v>0</v>
      </c>
    </row>
    <row r="331" spans="1:8" ht="60" outlineLevel="7">
      <c r="A331" s="18" t="s">
        <v>608</v>
      </c>
      <c r="B331" s="19" t="s">
        <v>386</v>
      </c>
      <c r="C331" s="19" t="s">
        <v>12</v>
      </c>
      <c r="D331" s="18" t="s">
        <v>119</v>
      </c>
      <c r="E331" s="18" t="s">
        <v>65</v>
      </c>
      <c r="F331" s="20">
        <v>40000</v>
      </c>
      <c r="G331" s="20">
        <v>0</v>
      </c>
      <c r="H331" s="20">
        <v>0</v>
      </c>
    </row>
    <row r="332" spans="1:8" ht="24" outlineLevel="1">
      <c r="A332" s="27" t="s">
        <v>49</v>
      </c>
      <c r="B332" s="28" t="s">
        <v>387</v>
      </c>
      <c r="C332" s="29"/>
      <c r="D332" s="27"/>
      <c r="E332" s="27"/>
      <c r="F332" s="30">
        <f>F333</f>
        <v>13121000</v>
      </c>
      <c r="G332" s="30">
        <f t="shared" ref="G332:H332" si="106">G333</f>
        <v>42000</v>
      </c>
      <c r="H332" s="30">
        <f t="shared" si="106"/>
        <v>0</v>
      </c>
    </row>
    <row r="333" spans="1:8" ht="36" outlineLevel="2">
      <c r="A333" s="27" t="s">
        <v>759</v>
      </c>
      <c r="B333" s="28" t="s">
        <v>388</v>
      </c>
      <c r="C333" s="29"/>
      <c r="D333" s="27"/>
      <c r="E333" s="27"/>
      <c r="F333" s="30">
        <f>F334+F336</f>
        <v>13121000</v>
      </c>
      <c r="G333" s="30">
        <f t="shared" ref="G333:H333" si="107">G334+G336</f>
        <v>42000</v>
      </c>
      <c r="H333" s="30">
        <f t="shared" si="107"/>
        <v>0</v>
      </c>
    </row>
    <row r="334" spans="1:8" ht="36" outlineLevel="3">
      <c r="A334" s="27" t="s">
        <v>140</v>
      </c>
      <c r="B334" s="28" t="s">
        <v>390</v>
      </c>
      <c r="C334" s="29"/>
      <c r="D334" s="27"/>
      <c r="E334" s="27"/>
      <c r="F334" s="30">
        <f>F335</f>
        <v>13082500</v>
      </c>
      <c r="G334" s="30">
        <f t="shared" ref="G334:H334" si="108">G335</f>
        <v>0</v>
      </c>
      <c r="H334" s="30">
        <f t="shared" si="108"/>
        <v>0</v>
      </c>
    </row>
    <row r="335" spans="1:8" ht="108" outlineLevel="7">
      <c r="A335" s="35" t="s">
        <v>807</v>
      </c>
      <c r="B335" s="19" t="s">
        <v>391</v>
      </c>
      <c r="C335" s="19" t="s">
        <v>86</v>
      </c>
      <c r="D335" s="18" t="s">
        <v>119</v>
      </c>
      <c r="E335" s="18" t="s">
        <v>65</v>
      </c>
      <c r="F335" s="20">
        <v>13082500</v>
      </c>
      <c r="G335" s="20">
        <v>0</v>
      </c>
      <c r="H335" s="20">
        <v>0</v>
      </c>
    </row>
    <row r="336" spans="1:8" ht="24" outlineLevel="3">
      <c r="A336" s="27" t="s">
        <v>393</v>
      </c>
      <c r="B336" s="28" t="s">
        <v>392</v>
      </c>
      <c r="C336" s="29"/>
      <c r="D336" s="27"/>
      <c r="E336" s="27"/>
      <c r="F336" s="30">
        <f>F337</f>
        <v>38500</v>
      </c>
      <c r="G336" s="30">
        <f t="shared" ref="G336:H336" si="109">G337</f>
        <v>42000</v>
      </c>
      <c r="H336" s="30">
        <f t="shared" si="109"/>
        <v>0</v>
      </c>
    </row>
    <row r="337" spans="1:8" ht="96" outlineLevel="7">
      <c r="A337" s="18" t="s">
        <v>609</v>
      </c>
      <c r="B337" s="19" t="s">
        <v>394</v>
      </c>
      <c r="C337" s="19" t="s">
        <v>12</v>
      </c>
      <c r="D337" s="18" t="s">
        <v>119</v>
      </c>
      <c r="E337" s="18" t="s">
        <v>65</v>
      </c>
      <c r="F337" s="20">
        <v>38500</v>
      </c>
      <c r="G337" s="20">
        <v>42000</v>
      </c>
      <c r="H337" s="20">
        <v>0</v>
      </c>
    </row>
    <row r="338" spans="1:8" outlineLevel="1">
      <c r="A338" s="27" t="s">
        <v>8</v>
      </c>
      <c r="B338" s="28" t="s">
        <v>395</v>
      </c>
      <c r="C338" s="29"/>
      <c r="D338" s="27"/>
      <c r="E338" s="27"/>
      <c r="F338" s="30">
        <f>F339+F351</f>
        <v>54280530</v>
      </c>
      <c r="G338" s="30">
        <f t="shared" ref="G338:H338" si="110">G339+G351</f>
        <v>62274060</v>
      </c>
      <c r="H338" s="30">
        <f t="shared" si="110"/>
        <v>67042136</v>
      </c>
    </row>
    <row r="339" spans="1:8" outlineLevel="2">
      <c r="A339" s="27" t="s">
        <v>389</v>
      </c>
      <c r="B339" s="28" t="s">
        <v>396</v>
      </c>
      <c r="C339" s="29"/>
      <c r="D339" s="27"/>
      <c r="E339" s="27"/>
      <c r="F339" s="30">
        <f>F340+F346+F348</f>
        <v>53438530</v>
      </c>
      <c r="G339" s="30">
        <f t="shared" ref="G339:H339" si="111">G340+G346+G348</f>
        <v>61478060</v>
      </c>
      <c r="H339" s="30">
        <f t="shared" si="111"/>
        <v>66246136</v>
      </c>
    </row>
    <row r="340" spans="1:8" ht="24" outlineLevel="3">
      <c r="A340" s="27" t="s">
        <v>398</v>
      </c>
      <c r="B340" s="28" t="s">
        <v>397</v>
      </c>
      <c r="C340" s="29"/>
      <c r="D340" s="27"/>
      <c r="E340" s="27"/>
      <c r="F340" s="30">
        <f>SUM(F341:F345)</f>
        <v>24634730</v>
      </c>
      <c r="G340" s="30">
        <f t="shared" ref="G340:H340" si="112">SUM(G341:G345)</f>
        <v>32674260</v>
      </c>
      <c r="H340" s="30">
        <f t="shared" si="112"/>
        <v>37442336</v>
      </c>
    </row>
    <row r="341" spans="1:8" ht="84" outlineLevel="7">
      <c r="A341" s="18" t="s">
        <v>720</v>
      </c>
      <c r="B341" s="19" t="s">
        <v>399</v>
      </c>
      <c r="C341" s="19" t="s">
        <v>67</v>
      </c>
      <c r="D341" s="18" t="s">
        <v>119</v>
      </c>
      <c r="E341" s="18" t="s">
        <v>65</v>
      </c>
      <c r="F341" s="20">
        <v>17198000</v>
      </c>
      <c r="G341" s="20">
        <v>24298060</v>
      </c>
      <c r="H341" s="20">
        <v>27198700</v>
      </c>
    </row>
    <row r="342" spans="1:8" ht="84" outlineLevel="7">
      <c r="A342" s="18" t="s">
        <v>721</v>
      </c>
      <c r="B342" s="19" t="s">
        <v>400</v>
      </c>
      <c r="C342" s="19" t="s">
        <v>67</v>
      </c>
      <c r="D342" s="18" t="s">
        <v>119</v>
      </c>
      <c r="E342" s="18" t="s">
        <v>65</v>
      </c>
      <c r="F342" s="20">
        <v>4441300</v>
      </c>
      <c r="G342" s="20">
        <v>4441300</v>
      </c>
      <c r="H342" s="20">
        <v>6441336</v>
      </c>
    </row>
    <row r="343" spans="1:8" ht="156" outlineLevel="7">
      <c r="A343" s="35" t="s">
        <v>683</v>
      </c>
      <c r="B343" s="19" t="s">
        <v>401</v>
      </c>
      <c r="C343" s="19" t="s">
        <v>41</v>
      </c>
      <c r="D343" s="18" t="s">
        <v>119</v>
      </c>
      <c r="E343" s="18" t="s">
        <v>44</v>
      </c>
      <c r="F343" s="20">
        <v>2516800</v>
      </c>
      <c r="G343" s="20">
        <v>2516800</v>
      </c>
      <c r="H343" s="20">
        <v>2516800</v>
      </c>
    </row>
    <row r="344" spans="1:8" ht="116.25" customHeight="1" outlineLevel="7">
      <c r="A344" s="35" t="s">
        <v>582</v>
      </c>
      <c r="B344" s="19" t="s">
        <v>401</v>
      </c>
      <c r="C344" s="19" t="s">
        <v>12</v>
      </c>
      <c r="D344" s="18" t="s">
        <v>119</v>
      </c>
      <c r="E344" s="18" t="s">
        <v>44</v>
      </c>
      <c r="F344" s="20">
        <v>472630</v>
      </c>
      <c r="G344" s="20">
        <v>1412100</v>
      </c>
      <c r="H344" s="20">
        <v>1279500</v>
      </c>
    </row>
    <row r="345" spans="1:8" ht="84" outlineLevel="7">
      <c r="A345" s="18" t="s">
        <v>746</v>
      </c>
      <c r="B345" s="19" t="s">
        <v>401</v>
      </c>
      <c r="C345" s="19" t="s">
        <v>153</v>
      </c>
      <c r="D345" s="18" t="s">
        <v>119</v>
      </c>
      <c r="E345" s="18" t="s">
        <v>44</v>
      </c>
      <c r="F345" s="20">
        <v>6000</v>
      </c>
      <c r="G345" s="20">
        <v>6000</v>
      </c>
      <c r="H345" s="20">
        <v>6000</v>
      </c>
    </row>
    <row r="346" spans="1:8" ht="84" outlineLevel="3">
      <c r="A346" s="27" t="s">
        <v>403</v>
      </c>
      <c r="B346" s="28" t="s">
        <v>402</v>
      </c>
      <c r="C346" s="29"/>
      <c r="D346" s="27"/>
      <c r="E346" s="27"/>
      <c r="F346" s="30">
        <f>F347</f>
        <v>21240700</v>
      </c>
      <c r="G346" s="30">
        <f t="shared" ref="G346:H346" si="113">G347</f>
        <v>21240700</v>
      </c>
      <c r="H346" s="30">
        <f t="shared" si="113"/>
        <v>21240700</v>
      </c>
    </row>
    <row r="347" spans="1:8" ht="72" outlineLevel="7">
      <c r="A347" s="18" t="s">
        <v>786</v>
      </c>
      <c r="B347" s="19" t="s">
        <v>404</v>
      </c>
      <c r="C347" s="19" t="s">
        <v>86</v>
      </c>
      <c r="D347" s="18" t="s">
        <v>119</v>
      </c>
      <c r="E347" s="18" t="s">
        <v>65</v>
      </c>
      <c r="F347" s="20">
        <v>21240700</v>
      </c>
      <c r="G347" s="20">
        <v>21240700</v>
      </c>
      <c r="H347" s="20">
        <v>21240700</v>
      </c>
    </row>
    <row r="348" spans="1:8" ht="48" outlineLevel="3">
      <c r="A348" s="27" t="s">
        <v>406</v>
      </c>
      <c r="B348" s="28" t="s">
        <v>405</v>
      </c>
      <c r="C348" s="29"/>
      <c r="D348" s="27"/>
      <c r="E348" s="27"/>
      <c r="F348" s="30">
        <f>F349+F350</f>
        <v>7563100</v>
      </c>
      <c r="G348" s="30">
        <f t="shared" ref="G348:H348" si="114">G349+G350</f>
        <v>7563100</v>
      </c>
      <c r="H348" s="30">
        <f t="shared" si="114"/>
        <v>7563100</v>
      </c>
    </row>
    <row r="349" spans="1:8" ht="120" outlineLevel="7">
      <c r="A349" s="35" t="s">
        <v>682</v>
      </c>
      <c r="B349" s="19" t="s">
        <v>407</v>
      </c>
      <c r="C349" s="19" t="s">
        <v>41</v>
      </c>
      <c r="D349" s="18" t="s">
        <v>119</v>
      </c>
      <c r="E349" s="18" t="s">
        <v>44</v>
      </c>
      <c r="F349" s="20">
        <v>7383100</v>
      </c>
      <c r="G349" s="20">
        <v>7383100</v>
      </c>
      <c r="H349" s="20">
        <v>7383100</v>
      </c>
    </row>
    <row r="350" spans="1:8" ht="72" outlineLevel="7">
      <c r="A350" s="18" t="s">
        <v>583</v>
      </c>
      <c r="B350" s="19" t="s">
        <v>407</v>
      </c>
      <c r="C350" s="19" t="s">
        <v>12</v>
      </c>
      <c r="D350" s="18" t="s">
        <v>119</v>
      </c>
      <c r="E350" s="18" t="s">
        <v>44</v>
      </c>
      <c r="F350" s="20">
        <v>180000</v>
      </c>
      <c r="G350" s="20">
        <v>180000</v>
      </c>
      <c r="H350" s="20">
        <v>180000</v>
      </c>
    </row>
    <row r="351" spans="1:8" ht="24" outlineLevel="2">
      <c r="A351" s="27" t="s">
        <v>765</v>
      </c>
      <c r="B351" s="28" t="s">
        <v>766</v>
      </c>
      <c r="C351" s="29"/>
      <c r="D351" s="27"/>
      <c r="E351" s="27"/>
      <c r="F351" s="30">
        <f>F352</f>
        <v>842000</v>
      </c>
      <c r="G351" s="30">
        <f t="shared" ref="G351:H352" si="115">G352</f>
        <v>796000</v>
      </c>
      <c r="H351" s="30">
        <f t="shared" si="115"/>
        <v>796000</v>
      </c>
    </row>
    <row r="352" spans="1:8" ht="36" outlineLevel="3">
      <c r="A352" s="27" t="s">
        <v>140</v>
      </c>
      <c r="B352" s="28" t="s">
        <v>767</v>
      </c>
      <c r="C352" s="29"/>
      <c r="D352" s="27"/>
      <c r="E352" s="27"/>
      <c r="F352" s="30">
        <f>F353</f>
        <v>842000</v>
      </c>
      <c r="G352" s="30">
        <f t="shared" si="115"/>
        <v>796000</v>
      </c>
      <c r="H352" s="30">
        <f t="shared" si="115"/>
        <v>796000</v>
      </c>
    </row>
    <row r="353" spans="1:8" ht="84" outlineLevel="7">
      <c r="A353" s="18" t="s">
        <v>610</v>
      </c>
      <c r="B353" s="19" t="s">
        <v>768</v>
      </c>
      <c r="C353" s="19" t="s">
        <v>12</v>
      </c>
      <c r="D353" s="18" t="s">
        <v>119</v>
      </c>
      <c r="E353" s="18" t="s">
        <v>44</v>
      </c>
      <c r="F353" s="20">
        <v>842000</v>
      </c>
      <c r="G353" s="20">
        <v>796000</v>
      </c>
      <c r="H353" s="20">
        <v>796000</v>
      </c>
    </row>
    <row r="354" spans="1:8" ht="48">
      <c r="A354" s="14" t="s">
        <v>409</v>
      </c>
      <c r="B354" s="15" t="s">
        <v>408</v>
      </c>
      <c r="C354" s="16"/>
      <c r="D354" s="14"/>
      <c r="E354" s="14"/>
      <c r="F354" s="17">
        <f>F355+F374</f>
        <v>83817394</v>
      </c>
      <c r="G354" s="17">
        <f t="shared" ref="G354:H354" si="116">G355+G374</f>
        <v>26817394</v>
      </c>
      <c r="H354" s="17">
        <f t="shared" si="116"/>
        <v>26817394</v>
      </c>
    </row>
    <row r="355" spans="1:8" ht="24" outlineLevel="1">
      <c r="A355" s="27" t="s">
        <v>49</v>
      </c>
      <c r="B355" s="28" t="s">
        <v>410</v>
      </c>
      <c r="C355" s="29"/>
      <c r="D355" s="27"/>
      <c r="E355" s="27"/>
      <c r="F355" s="30">
        <f>F357</f>
        <v>25343194</v>
      </c>
      <c r="G355" s="30">
        <f t="shared" ref="G355:H355" si="117">G357</f>
        <v>12863194</v>
      </c>
      <c r="H355" s="30">
        <f t="shared" si="117"/>
        <v>12863194</v>
      </c>
    </row>
    <row r="356" spans="1:8" ht="48" outlineLevel="1">
      <c r="A356" s="27" t="s">
        <v>769</v>
      </c>
      <c r="B356" s="28" t="s">
        <v>410</v>
      </c>
      <c r="C356" s="29"/>
      <c r="D356" s="27"/>
      <c r="E356" s="27"/>
      <c r="F356" s="30"/>
      <c r="G356" s="30"/>
      <c r="H356" s="30"/>
    </row>
    <row r="357" spans="1:8" ht="36" outlineLevel="2">
      <c r="A357" s="27" t="s">
        <v>412</v>
      </c>
      <c r="B357" s="28" t="s">
        <v>411</v>
      </c>
      <c r="C357" s="29"/>
      <c r="D357" s="27"/>
      <c r="E357" s="27"/>
      <c r="F357" s="30">
        <f>SUM(F358:F373)</f>
        <v>25343194</v>
      </c>
      <c r="G357" s="30">
        <f t="shared" ref="G357:H357" si="118">SUM(G358:G373)</f>
        <v>12863194</v>
      </c>
      <c r="H357" s="30">
        <f t="shared" si="118"/>
        <v>12863194</v>
      </c>
    </row>
    <row r="358" spans="1:8" ht="84" outlineLevel="7">
      <c r="A358" s="18" t="s">
        <v>611</v>
      </c>
      <c r="B358" s="19" t="s">
        <v>413</v>
      </c>
      <c r="C358" s="19" t="s">
        <v>12</v>
      </c>
      <c r="D358" s="18" t="s">
        <v>414</v>
      </c>
      <c r="E358" s="18" t="s">
        <v>66</v>
      </c>
      <c r="F358" s="20">
        <v>180400</v>
      </c>
      <c r="G358" s="20">
        <v>180400</v>
      </c>
      <c r="H358" s="20">
        <v>180400</v>
      </c>
    </row>
    <row r="359" spans="1:8" ht="72" outlineLevel="7">
      <c r="A359" s="18" t="s">
        <v>722</v>
      </c>
      <c r="B359" s="19" t="s">
        <v>415</v>
      </c>
      <c r="C359" s="19" t="s">
        <v>67</v>
      </c>
      <c r="D359" s="18" t="s">
        <v>42</v>
      </c>
      <c r="E359" s="18" t="s">
        <v>55</v>
      </c>
      <c r="F359" s="20">
        <v>2737080</v>
      </c>
      <c r="G359" s="20">
        <v>2737080</v>
      </c>
      <c r="H359" s="20">
        <v>2737080</v>
      </c>
    </row>
    <row r="360" spans="1:8" ht="96" outlineLevel="7">
      <c r="A360" s="18" t="s">
        <v>612</v>
      </c>
      <c r="B360" s="19" t="s">
        <v>416</v>
      </c>
      <c r="C360" s="19" t="s">
        <v>12</v>
      </c>
      <c r="D360" s="18" t="s">
        <v>414</v>
      </c>
      <c r="E360" s="18" t="s">
        <v>66</v>
      </c>
      <c r="F360" s="20">
        <v>180400</v>
      </c>
      <c r="G360" s="20">
        <v>180400</v>
      </c>
      <c r="H360" s="20">
        <v>180400</v>
      </c>
    </row>
    <row r="361" spans="1:8" ht="96" outlineLevel="7">
      <c r="A361" s="18" t="s">
        <v>613</v>
      </c>
      <c r="B361" s="19" t="s">
        <v>417</v>
      </c>
      <c r="C361" s="19" t="s">
        <v>12</v>
      </c>
      <c r="D361" s="18" t="s">
        <v>414</v>
      </c>
      <c r="E361" s="18" t="s">
        <v>66</v>
      </c>
      <c r="F361" s="20">
        <v>180400</v>
      </c>
      <c r="G361" s="20">
        <v>180400</v>
      </c>
      <c r="H361" s="20">
        <v>180400</v>
      </c>
    </row>
    <row r="362" spans="1:8" ht="84" outlineLevel="7">
      <c r="A362" s="18" t="s">
        <v>614</v>
      </c>
      <c r="B362" s="19" t="s">
        <v>418</v>
      </c>
      <c r="C362" s="19" t="s">
        <v>12</v>
      </c>
      <c r="D362" s="18" t="s">
        <v>414</v>
      </c>
      <c r="E362" s="18" t="s">
        <v>66</v>
      </c>
      <c r="F362" s="20">
        <v>180400</v>
      </c>
      <c r="G362" s="20">
        <v>180400</v>
      </c>
      <c r="H362" s="20">
        <v>180400</v>
      </c>
    </row>
    <row r="363" spans="1:8" ht="192" outlineLevel="7">
      <c r="A363" s="21" t="s">
        <v>691</v>
      </c>
      <c r="B363" s="19" t="s">
        <v>419</v>
      </c>
      <c r="C363" s="19" t="s">
        <v>41</v>
      </c>
      <c r="D363" s="18" t="s">
        <v>414</v>
      </c>
      <c r="E363" s="18" t="s">
        <v>66</v>
      </c>
      <c r="F363" s="20">
        <v>3691200</v>
      </c>
      <c r="G363" s="20">
        <v>3691200</v>
      </c>
      <c r="H363" s="20">
        <v>3691200</v>
      </c>
    </row>
    <row r="364" spans="1:8" ht="144" outlineLevel="7">
      <c r="A364" s="21" t="s">
        <v>723</v>
      </c>
      <c r="B364" s="19" t="s">
        <v>420</v>
      </c>
      <c r="C364" s="19" t="s">
        <v>67</v>
      </c>
      <c r="D364" s="18" t="s">
        <v>414</v>
      </c>
      <c r="E364" s="18" t="s">
        <v>66</v>
      </c>
      <c r="F364" s="20">
        <v>808100</v>
      </c>
      <c r="G364" s="20">
        <v>808100</v>
      </c>
      <c r="H364" s="20">
        <v>808100</v>
      </c>
    </row>
    <row r="365" spans="1:8" ht="60" outlineLevel="7">
      <c r="A365" s="18" t="s">
        <v>730</v>
      </c>
      <c r="B365" s="19" t="s">
        <v>421</v>
      </c>
      <c r="C365" s="19" t="s">
        <v>111</v>
      </c>
      <c r="D365" s="18" t="s">
        <v>414</v>
      </c>
      <c r="E365" s="18" t="s">
        <v>13</v>
      </c>
      <c r="F365" s="20">
        <v>12000000</v>
      </c>
      <c r="G365" s="20">
        <v>0</v>
      </c>
      <c r="H365" s="20">
        <v>0</v>
      </c>
    </row>
    <row r="366" spans="1:8" ht="84" outlineLevel="7">
      <c r="A366" s="18" t="s">
        <v>611</v>
      </c>
      <c r="B366" s="19" t="s">
        <v>422</v>
      </c>
      <c r="C366" s="19" t="s">
        <v>12</v>
      </c>
      <c r="D366" s="18" t="s">
        <v>414</v>
      </c>
      <c r="E366" s="18" t="s">
        <v>66</v>
      </c>
      <c r="F366" s="20">
        <v>1800</v>
      </c>
      <c r="G366" s="20">
        <v>1800</v>
      </c>
      <c r="H366" s="20">
        <v>1800</v>
      </c>
    </row>
    <row r="367" spans="1:8" ht="72" outlineLevel="7">
      <c r="A367" s="18" t="s">
        <v>722</v>
      </c>
      <c r="B367" s="19" t="s">
        <v>423</v>
      </c>
      <c r="C367" s="19" t="s">
        <v>67</v>
      </c>
      <c r="D367" s="18" t="s">
        <v>42</v>
      </c>
      <c r="E367" s="18" t="s">
        <v>42</v>
      </c>
      <c r="F367" s="20">
        <v>109490</v>
      </c>
      <c r="G367" s="20">
        <v>109490</v>
      </c>
      <c r="H367" s="20">
        <v>109490</v>
      </c>
    </row>
    <row r="368" spans="1:8" ht="96" outlineLevel="7">
      <c r="A368" s="18" t="s">
        <v>612</v>
      </c>
      <c r="B368" s="19" t="s">
        <v>424</v>
      </c>
      <c r="C368" s="19" t="s">
        <v>12</v>
      </c>
      <c r="D368" s="18" t="s">
        <v>414</v>
      </c>
      <c r="E368" s="18" t="s">
        <v>66</v>
      </c>
      <c r="F368" s="20">
        <v>1800</v>
      </c>
      <c r="G368" s="20">
        <v>1800</v>
      </c>
      <c r="H368" s="20">
        <v>1800</v>
      </c>
    </row>
    <row r="369" spans="1:8" ht="96" outlineLevel="7">
      <c r="A369" s="18" t="s">
        <v>613</v>
      </c>
      <c r="B369" s="19" t="s">
        <v>425</v>
      </c>
      <c r="C369" s="19" t="s">
        <v>12</v>
      </c>
      <c r="D369" s="18" t="s">
        <v>414</v>
      </c>
      <c r="E369" s="18" t="s">
        <v>66</v>
      </c>
      <c r="F369" s="20">
        <v>1800</v>
      </c>
      <c r="G369" s="20">
        <v>1800</v>
      </c>
      <c r="H369" s="20">
        <v>1800</v>
      </c>
    </row>
    <row r="370" spans="1:8" ht="84" outlineLevel="7">
      <c r="A370" s="18" t="s">
        <v>614</v>
      </c>
      <c r="B370" s="19" t="s">
        <v>426</v>
      </c>
      <c r="C370" s="19" t="s">
        <v>12</v>
      </c>
      <c r="D370" s="18" t="s">
        <v>414</v>
      </c>
      <c r="E370" s="18" t="s">
        <v>66</v>
      </c>
      <c r="F370" s="20">
        <v>1800</v>
      </c>
      <c r="G370" s="20">
        <v>1800</v>
      </c>
      <c r="H370" s="20">
        <v>1800</v>
      </c>
    </row>
    <row r="371" spans="1:8" ht="132" outlineLevel="7">
      <c r="A371" s="35" t="s">
        <v>692</v>
      </c>
      <c r="B371" s="19" t="s">
        <v>427</v>
      </c>
      <c r="C371" s="19" t="s">
        <v>41</v>
      </c>
      <c r="D371" s="18" t="s">
        <v>414</v>
      </c>
      <c r="E371" s="18" t="s">
        <v>66</v>
      </c>
      <c r="F371" s="20">
        <v>4756200</v>
      </c>
      <c r="G371" s="20">
        <v>4756200</v>
      </c>
      <c r="H371" s="20">
        <v>4756200</v>
      </c>
    </row>
    <row r="372" spans="1:8" ht="144" outlineLevel="7">
      <c r="A372" s="21" t="s">
        <v>723</v>
      </c>
      <c r="B372" s="19" t="s">
        <v>428</v>
      </c>
      <c r="C372" s="19" t="s">
        <v>67</v>
      </c>
      <c r="D372" s="18" t="s">
        <v>414</v>
      </c>
      <c r="E372" s="18" t="s">
        <v>66</v>
      </c>
      <c r="F372" s="20">
        <v>32324</v>
      </c>
      <c r="G372" s="20">
        <v>32324</v>
      </c>
      <c r="H372" s="20">
        <v>32324</v>
      </c>
    </row>
    <row r="373" spans="1:8" ht="60" outlineLevel="7">
      <c r="A373" s="18" t="s">
        <v>730</v>
      </c>
      <c r="B373" s="19" t="s">
        <v>429</v>
      </c>
      <c r="C373" s="19" t="s">
        <v>111</v>
      </c>
      <c r="D373" s="18" t="s">
        <v>414</v>
      </c>
      <c r="E373" s="18" t="s">
        <v>13</v>
      </c>
      <c r="F373" s="20">
        <v>480000</v>
      </c>
      <c r="G373" s="20">
        <v>0</v>
      </c>
      <c r="H373" s="20">
        <v>0</v>
      </c>
    </row>
    <row r="374" spans="1:8" outlineLevel="1">
      <c r="A374" s="27" t="s">
        <v>8</v>
      </c>
      <c r="B374" s="28" t="s">
        <v>430</v>
      </c>
      <c r="C374" s="29"/>
      <c r="D374" s="27"/>
      <c r="E374" s="27"/>
      <c r="F374" s="30">
        <f>F375+F381+F383</f>
        <v>58474200</v>
      </c>
      <c r="G374" s="30">
        <f>G375+G381+G383</f>
        <v>13954200</v>
      </c>
      <c r="H374" s="30">
        <f>H375+H381+H383</f>
        <v>13954200</v>
      </c>
    </row>
    <row r="375" spans="1:8" ht="36" outlineLevel="2">
      <c r="A375" s="27" t="s">
        <v>412</v>
      </c>
      <c r="B375" s="28" t="s">
        <v>431</v>
      </c>
      <c r="C375" s="29"/>
      <c r="D375" s="27"/>
      <c r="E375" s="27"/>
      <c r="F375" s="30">
        <f>SUM(F376:F380)</f>
        <v>55982600</v>
      </c>
      <c r="G375" s="30">
        <f t="shared" ref="G375:H375" si="119">SUM(G376:G380)</f>
        <v>11462600</v>
      </c>
      <c r="H375" s="30">
        <f t="shared" si="119"/>
        <v>11462600</v>
      </c>
    </row>
    <row r="376" spans="1:8" ht="60" outlineLevel="7">
      <c r="A376" s="18" t="s">
        <v>731</v>
      </c>
      <c r="B376" s="19" t="s">
        <v>432</v>
      </c>
      <c r="C376" s="19" t="s">
        <v>111</v>
      </c>
      <c r="D376" s="18" t="s">
        <v>414</v>
      </c>
      <c r="E376" s="18" t="s">
        <v>13</v>
      </c>
      <c r="F376" s="20">
        <v>44520000</v>
      </c>
      <c r="G376" s="20">
        <v>0</v>
      </c>
      <c r="H376" s="20">
        <v>0</v>
      </c>
    </row>
    <row r="377" spans="1:8" ht="108" outlineLevel="7">
      <c r="A377" s="18" t="s">
        <v>693</v>
      </c>
      <c r="B377" s="19" t="s">
        <v>433</v>
      </c>
      <c r="C377" s="19" t="s">
        <v>41</v>
      </c>
      <c r="D377" s="18" t="s">
        <v>414</v>
      </c>
      <c r="E377" s="18" t="s">
        <v>65</v>
      </c>
      <c r="F377" s="20">
        <v>7576000</v>
      </c>
      <c r="G377" s="20">
        <v>7576000</v>
      </c>
      <c r="H377" s="20">
        <v>7576000</v>
      </c>
    </row>
    <row r="378" spans="1:8" ht="60" outlineLevel="7">
      <c r="A378" s="18" t="s">
        <v>615</v>
      </c>
      <c r="B378" s="19" t="s">
        <v>433</v>
      </c>
      <c r="C378" s="19" t="s">
        <v>12</v>
      </c>
      <c r="D378" s="18" t="s">
        <v>414</v>
      </c>
      <c r="E378" s="18" t="s">
        <v>65</v>
      </c>
      <c r="F378" s="20">
        <v>1076600</v>
      </c>
      <c r="G378" s="20">
        <v>1076600</v>
      </c>
      <c r="H378" s="20">
        <v>1076600</v>
      </c>
    </row>
    <row r="379" spans="1:8" ht="72" outlineLevel="7">
      <c r="A379" s="18" t="s">
        <v>616</v>
      </c>
      <c r="B379" s="19" t="s">
        <v>434</v>
      </c>
      <c r="C379" s="19" t="s">
        <v>12</v>
      </c>
      <c r="D379" s="18" t="s">
        <v>414</v>
      </c>
      <c r="E379" s="18" t="s">
        <v>65</v>
      </c>
      <c r="F379" s="20">
        <v>2310000</v>
      </c>
      <c r="G379" s="20">
        <v>2310000</v>
      </c>
      <c r="H379" s="20">
        <v>2310000</v>
      </c>
    </row>
    <row r="380" spans="1:8" ht="48" outlineLevel="7">
      <c r="A380" s="18" t="s">
        <v>661</v>
      </c>
      <c r="B380" s="19" t="s">
        <v>434</v>
      </c>
      <c r="C380" s="19" t="s">
        <v>22</v>
      </c>
      <c r="D380" s="18" t="s">
        <v>414</v>
      </c>
      <c r="E380" s="18" t="s">
        <v>65</v>
      </c>
      <c r="F380" s="20">
        <v>500000</v>
      </c>
      <c r="G380" s="20">
        <v>500000</v>
      </c>
      <c r="H380" s="20">
        <v>500000</v>
      </c>
    </row>
    <row r="381" spans="1:8" ht="36" outlineLevel="3">
      <c r="A381" s="27" t="s">
        <v>251</v>
      </c>
      <c r="B381" s="28" t="s">
        <v>435</v>
      </c>
      <c r="C381" s="29"/>
      <c r="D381" s="27"/>
      <c r="E381" s="27"/>
      <c r="F381" s="30">
        <f>F382</f>
        <v>400000</v>
      </c>
      <c r="G381" s="30">
        <f t="shared" ref="G381:H381" si="120">G382</f>
        <v>400000</v>
      </c>
      <c r="H381" s="30">
        <f t="shared" si="120"/>
        <v>400000</v>
      </c>
    </row>
    <row r="382" spans="1:8" ht="36" outlineLevel="7">
      <c r="A382" s="18" t="s">
        <v>753</v>
      </c>
      <c r="B382" s="19" t="s">
        <v>436</v>
      </c>
      <c r="C382" s="19" t="s">
        <v>153</v>
      </c>
      <c r="D382" s="18" t="s">
        <v>414</v>
      </c>
      <c r="E382" s="18" t="s">
        <v>65</v>
      </c>
      <c r="F382" s="20">
        <v>400000</v>
      </c>
      <c r="G382" s="20">
        <v>400000</v>
      </c>
      <c r="H382" s="20">
        <v>400000</v>
      </c>
    </row>
    <row r="383" spans="1:8" ht="72" outlineLevel="2">
      <c r="A383" s="27" t="s">
        <v>438</v>
      </c>
      <c r="B383" s="28" t="s">
        <v>437</v>
      </c>
      <c r="C383" s="29"/>
      <c r="D383" s="27"/>
      <c r="E383" s="27"/>
      <c r="F383" s="30">
        <f>F384</f>
        <v>2091600</v>
      </c>
      <c r="G383" s="30">
        <f t="shared" ref="G383:H383" si="121">G384</f>
        <v>2091600</v>
      </c>
      <c r="H383" s="30">
        <f t="shared" si="121"/>
        <v>2091600</v>
      </c>
    </row>
    <row r="384" spans="1:8" ht="120" outlineLevel="7">
      <c r="A384" s="35" t="s">
        <v>682</v>
      </c>
      <c r="B384" s="19" t="s">
        <v>439</v>
      </c>
      <c r="C384" s="19" t="s">
        <v>41</v>
      </c>
      <c r="D384" s="18" t="s">
        <v>414</v>
      </c>
      <c r="E384" s="18" t="s">
        <v>13</v>
      </c>
      <c r="F384" s="20">
        <v>2091600</v>
      </c>
      <c r="G384" s="20">
        <v>2091600</v>
      </c>
      <c r="H384" s="20">
        <v>2091600</v>
      </c>
    </row>
    <row r="385" spans="1:8" ht="60">
      <c r="A385" s="14" t="s">
        <v>441</v>
      </c>
      <c r="B385" s="15" t="s">
        <v>440</v>
      </c>
      <c r="C385" s="16"/>
      <c r="D385" s="14"/>
      <c r="E385" s="14"/>
      <c r="F385" s="17">
        <f>F386</f>
        <v>5100525</v>
      </c>
      <c r="G385" s="17">
        <f t="shared" ref="G385:H385" si="122">G386</f>
        <v>5100525</v>
      </c>
      <c r="H385" s="17">
        <f t="shared" si="122"/>
        <v>5100525</v>
      </c>
    </row>
    <row r="386" spans="1:8" outlineLevel="1">
      <c r="A386" s="27" t="s">
        <v>8</v>
      </c>
      <c r="B386" s="28" t="s">
        <v>442</v>
      </c>
      <c r="C386" s="29"/>
      <c r="D386" s="27"/>
      <c r="E386" s="27"/>
      <c r="F386" s="30">
        <f>F387+F389</f>
        <v>5100525</v>
      </c>
      <c r="G386" s="30">
        <f t="shared" ref="G386:H386" si="123">G387+G389</f>
        <v>5100525</v>
      </c>
      <c r="H386" s="30">
        <f t="shared" si="123"/>
        <v>5100525</v>
      </c>
    </row>
    <row r="387" spans="1:8" ht="24" outlineLevel="2">
      <c r="A387" s="27" t="s">
        <v>444</v>
      </c>
      <c r="B387" s="28" t="s">
        <v>443</v>
      </c>
      <c r="C387" s="29"/>
      <c r="D387" s="27"/>
      <c r="E387" s="27"/>
      <c r="F387" s="30">
        <f>F388</f>
        <v>35000</v>
      </c>
      <c r="G387" s="30">
        <f t="shared" ref="G387:H387" si="124">G388</f>
        <v>35000</v>
      </c>
      <c r="H387" s="30">
        <f t="shared" si="124"/>
        <v>35000</v>
      </c>
    </row>
    <row r="388" spans="1:8" ht="72" outlineLevel="7">
      <c r="A388" s="18" t="s">
        <v>617</v>
      </c>
      <c r="B388" s="19" t="s">
        <v>445</v>
      </c>
      <c r="C388" s="19" t="s">
        <v>12</v>
      </c>
      <c r="D388" s="18" t="s">
        <v>65</v>
      </c>
      <c r="E388" s="18" t="s">
        <v>345</v>
      </c>
      <c r="F388" s="20">
        <v>35000</v>
      </c>
      <c r="G388" s="20">
        <v>35000</v>
      </c>
      <c r="H388" s="20">
        <v>35000</v>
      </c>
    </row>
    <row r="389" spans="1:8" ht="36" outlineLevel="2">
      <c r="A389" s="27" t="s">
        <v>447</v>
      </c>
      <c r="B389" s="28" t="s">
        <v>446</v>
      </c>
      <c r="C389" s="29"/>
      <c r="D389" s="27"/>
      <c r="E389" s="27"/>
      <c r="F389" s="30">
        <f>F390</f>
        <v>5065525</v>
      </c>
      <c r="G389" s="30">
        <f t="shared" ref="G389:H389" si="125">G390</f>
        <v>5065525</v>
      </c>
      <c r="H389" s="30">
        <f t="shared" si="125"/>
        <v>5065525</v>
      </c>
    </row>
    <row r="390" spans="1:8" ht="48" outlineLevel="3">
      <c r="A390" s="27" t="s">
        <v>449</v>
      </c>
      <c r="B390" s="28" t="s">
        <v>448</v>
      </c>
      <c r="C390" s="29"/>
      <c r="D390" s="27"/>
      <c r="E390" s="27"/>
      <c r="F390" s="30">
        <f>SUM(F391:F396)</f>
        <v>5065525</v>
      </c>
      <c r="G390" s="30">
        <f t="shared" ref="G390:H390" si="126">SUM(G391:G396)</f>
        <v>5065525</v>
      </c>
      <c r="H390" s="30">
        <f t="shared" si="126"/>
        <v>5065525</v>
      </c>
    </row>
    <row r="391" spans="1:8" ht="57.75" customHeight="1" outlineLevel="7">
      <c r="A391" s="18" t="s">
        <v>709</v>
      </c>
      <c r="B391" s="19" t="s">
        <v>450</v>
      </c>
      <c r="C391" s="19" t="s">
        <v>67</v>
      </c>
      <c r="D391" s="18" t="s">
        <v>42</v>
      </c>
      <c r="E391" s="18" t="s">
        <v>65</v>
      </c>
      <c r="F391" s="20">
        <v>2208890</v>
      </c>
      <c r="G391" s="20">
        <v>2208890</v>
      </c>
      <c r="H391" s="20">
        <v>2208890</v>
      </c>
    </row>
    <row r="392" spans="1:8" ht="48" outlineLevel="7">
      <c r="A392" s="18" t="s">
        <v>618</v>
      </c>
      <c r="B392" s="19" t="s">
        <v>451</v>
      </c>
      <c r="C392" s="19" t="s">
        <v>12</v>
      </c>
      <c r="D392" s="18" t="s">
        <v>42</v>
      </c>
      <c r="E392" s="18" t="s">
        <v>65</v>
      </c>
      <c r="F392" s="20">
        <v>699030</v>
      </c>
      <c r="G392" s="20">
        <v>699030</v>
      </c>
      <c r="H392" s="20">
        <v>699030</v>
      </c>
    </row>
    <row r="393" spans="1:8" ht="96" outlineLevel="7">
      <c r="A393" s="35" t="s">
        <v>708</v>
      </c>
      <c r="B393" s="19" t="s">
        <v>452</v>
      </c>
      <c r="C393" s="19" t="s">
        <v>67</v>
      </c>
      <c r="D393" s="18" t="s">
        <v>42</v>
      </c>
      <c r="E393" s="18" t="s">
        <v>66</v>
      </c>
      <c r="F393" s="20">
        <v>525820</v>
      </c>
      <c r="G393" s="20">
        <v>525820</v>
      </c>
      <c r="H393" s="20">
        <v>525820</v>
      </c>
    </row>
    <row r="394" spans="1:8" ht="60" outlineLevel="7">
      <c r="A394" s="18" t="s">
        <v>579</v>
      </c>
      <c r="B394" s="19" t="s">
        <v>453</v>
      </c>
      <c r="C394" s="19" t="s">
        <v>12</v>
      </c>
      <c r="D394" s="18" t="s">
        <v>42</v>
      </c>
      <c r="E394" s="18" t="s">
        <v>66</v>
      </c>
      <c r="F394" s="20">
        <v>1321865</v>
      </c>
      <c r="G394" s="20">
        <v>1321865</v>
      </c>
      <c r="H394" s="20">
        <v>1321865</v>
      </c>
    </row>
    <row r="395" spans="1:8" ht="96" outlineLevel="7">
      <c r="A395" s="18" t="s">
        <v>717</v>
      </c>
      <c r="B395" s="19" t="s">
        <v>454</v>
      </c>
      <c r="C395" s="19" t="s">
        <v>67</v>
      </c>
      <c r="D395" s="18" t="s">
        <v>42</v>
      </c>
      <c r="E395" s="18" t="s">
        <v>55</v>
      </c>
      <c r="F395" s="20">
        <v>221360</v>
      </c>
      <c r="G395" s="20">
        <v>221360</v>
      </c>
      <c r="H395" s="20">
        <v>221360</v>
      </c>
    </row>
    <row r="396" spans="1:8" ht="48" outlineLevel="7">
      <c r="A396" s="18" t="s">
        <v>580</v>
      </c>
      <c r="B396" s="19" t="s">
        <v>455</v>
      </c>
      <c r="C396" s="19" t="s">
        <v>12</v>
      </c>
      <c r="D396" s="18" t="s">
        <v>42</v>
      </c>
      <c r="E396" s="18" t="s">
        <v>66</v>
      </c>
      <c r="F396" s="20">
        <v>88560</v>
      </c>
      <c r="G396" s="20">
        <v>88560</v>
      </c>
      <c r="H396" s="20">
        <v>88560</v>
      </c>
    </row>
    <row r="397" spans="1:8" ht="48">
      <c r="A397" s="14" t="s">
        <v>457</v>
      </c>
      <c r="B397" s="15" t="s">
        <v>456</v>
      </c>
      <c r="C397" s="16"/>
      <c r="D397" s="14"/>
      <c r="E397" s="14"/>
      <c r="F397" s="17">
        <f>F398</f>
        <v>453200</v>
      </c>
      <c r="G397" s="17">
        <f t="shared" ref="G397:H399" si="127">G398</f>
        <v>0</v>
      </c>
      <c r="H397" s="17">
        <f t="shared" si="127"/>
        <v>0</v>
      </c>
    </row>
    <row r="398" spans="1:8" ht="24" outlineLevel="1">
      <c r="A398" s="27" t="s">
        <v>307</v>
      </c>
      <c r="B398" s="28" t="s">
        <v>458</v>
      </c>
      <c r="C398" s="29"/>
      <c r="D398" s="27"/>
      <c r="E398" s="27"/>
      <c r="F398" s="30">
        <f>F399</f>
        <v>453200</v>
      </c>
      <c r="G398" s="30">
        <f t="shared" si="127"/>
        <v>0</v>
      </c>
      <c r="H398" s="30">
        <f t="shared" si="127"/>
        <v>0</v>
      </c>
    </row>
    <row r="399" spans="1:8" ht="36" outlineLevel="2">
      <c r="A399" s="27" t="s">
        <v>770</v>
      </c>
      <c r="B399" s="28" t="s">
        <v>459</v>
      </c>
      <c r="C399" s="29"/>
      <c r="D399" s="27"/>
      <c r="E399" s="27"/>
      <c r="F399" s="30">
        <f>F400</f>
        <v>453200</v>
      </c>
      <c r="G399" s="30">
        <f t="shared" si="127"/>
        <v>0</v>
      </c>
      <c r="H399" s="30">
        <f t="shared" si="127"/>
        <v>0</v>
      </c>
    </row>
    <row r="400" spans="1:8" ht="60" outlineLevel="7">
      <c r="A400" s="18" t="s">
        <v>619</v>
      </c>
      <c r="B400" s="19" t="s">
        <v>460</v>
      </c>
      <c r="C400" s="19" t="s">
        <v>12</v>
      </c>
      <c r="D400" s="18" t="s">
        <v>13</v>
      </c>
      <c r="E400" s="18" t="s">
        <v>55</v>
      </c>
      <c r="F400" s="20">
        <v>453200</v>
      </c>
      <c r="G400" s="20">
        <v>0</v>
      </c>
      <c r="H400" s="20">
        <v>0</v>
      </c>
    </row>
    <row r="401" spans="1:8" ht="48">
      <c r="A401" s="14" t="s">
        <v>462</v>
      </c>
      <c r="B401" s="15" t="s">
        <v>461</v>
      </c>
      <c r="C401" s="16"/>
      <c r="D401" s="14"/>
      <c r="E401" s="14"/>
      <c r="F401" s="17">
        <f>F402</f>
        <v>2395800</v>
      </c>
      <c r="G401" s="17">
        <v>3404300</v>
      </c>
      <c r="H401" s="17">
        <v>2395800</v>
      </c>
    </row>
    <row r="402" spans="1:8" outlineLevel="1">
      <c r="A402" s="27" t="s">
        <v>8</v>
      </c>
      <c r="B402" s="28" t="s">
        <v>463</v>
      </c>
      <c r="C402" s="29"/>
      <c r="D402" s="27"/>
      <c r="E402" s="27"/>
      <c r="F402" s="30">
        <f>F403</f>
        <v>2395800</v>
      </c>
      <c r="G402" s="30">
        <v>3404300</v>
      </c>
      <c r="H402" s="30">
        <v>2395800</v>
      </c>
    </row>
    <row r="403" spans="1:8" ht="48" outlineLevel="2">
      <c r="A403" s="27" t="s">
        <v>465</v>
      </c>
      <c r="B403" s="28" t="s">
        <v>464</v>
      </c>
      <c r="C403" s="29"/>
      <c r="D403" s="27"/>
      <c r="E403" s="27"/>
      <c r="F403" s="30">
        <v>2395800</v>
      </c>
      <c r="G403" s="30">
        <v>3404300</v>
      </c>
      <c r="H403" s="30">
        <v>2395800</v>
      </c>
    </row>
    <row r="404" spans="1:8" ht="72" outlineLevel="7">
      <c r="A404" s="18" t="s">
        <v>583</v>
      </c>
      <c r="B404" s="19" t="s">
        <v>466</v>
      </c>
      <c r="C404" s="19" t="s">
        <v>12</v>
      </c>
      <c r="D404" s="18" t="s">
        <v>65</v>
      </c>
      <c r="E404" s="18" t="s">
        <v>44</v>
      </c>
      <c r="F404" s="20">
        <f>F403</f>
        <v>2395800</v>
      </c>
      <c r="G404" s="20">
        <v>3404300</v>
      </c>
      <c r="H404" s="20">
        <v>2395800</v>
      </c>
    </row>
    <row r="405" spans="1:8" ht="48">
      <c r="A405" s="14" t="s">
        <v>468</v>
      </c>
      <c r="B405" s="15" t="s">
        <v>467</v>
      </c>
      <c r="C405" s="16"/>
      <c r="D405" s="14"/>
      <c r="E405" s="14"/>
      <c r="F405" s="17">
        <f>F406+F409</f>
        <v>285650234.41999996</v>
      </c>
      <c r="G405" s="17">
        <f>G406+G409</f>
        <v>310309100.64999998</v>
      </c>
      <c r="H405" s="17">
        <f>H406+H409</f>
        <v>317346769.60000002</v>
      </c>
    </row>
    <row r="406" spans="1:8" ht="24" outlineLevel="1">
      <c r="A406" s="27" t="s">
        <v>307</v>
      </c>
      <c r="B406" s="28" t="s">
        <v>469</v>
      </c>
      <c r="C406" s="29"/>
      <c r="D406" s="27"/>
      <c r="E406" s="27"/>
      <c r="F406" s="30">
        <f>F407</f>
        <v>1164800</v>
      </c>
      <c r="G406" s="30">
        <f t="shared" ref="G406:H407" si="128">G407</f>
        <v>1211400</v>
      </c>
      <c r="H406" s="30">
        <f t="shared" si="128"/>
        <v>1259900</v>
      </c>
    </row>
    <row r="407" spans="1:8" outlineLevel="2">
      <c r="A407" s="32" t="s">
        <v>771</v>
      </c>
      <c r="B407" s="28" t="s">
        <v>470</v>
      </c>
      <c r="C407" s="29"/>
      <c r="D407" s="27"/>
      <c r="E407" s="27"/>
      <c r="F407" s="30">
        <f>F408</f>
        <v>1164800</v>
      </c>
      <c r="G407" s="30">
        <f t="shared" si="128"/>
        <v>1211400</v>
      </c>
      <c r="H407" s="30">
        <f t="shared" si="128"/>
        <v>1259900</v>
      </c>
    </row>
    <row r="408" spans="1:8" ht="108" outlineLevel="7">
      <c r="A408" s="35" t="s">
        <v>620</v>
      </c>
      <c r="B408" s="19" t="s">
        <v>471</v>
      </c>
      <c r="C408" s="19" t="s">
        <v>12</v>
      </c>
      <c r="D408" s="18" t="s">
        <v>56</v>
      </c>
      <c r="E408" s="18" t="s">
        <v>44</v>
      </c>
      <c r="F408" s="20">
        <v>1164800</v>
      </c>
      <c r="G408" s="20">
        <v>1211400</v>
      </c>
      <c r="H408" s="20">
        <v>1259900</v>
      </c>
    </row>
    <row r="409" spans="1:8" outlineLevel="1">
      <c r="A409" s="27" t="s">
        <v>8</v>
      </c>
      <c r="B409" s="28" t="s">
        <v>472</v>
      </c>
      <c r="C409" s="29"/>
      <c r="D409" s="27"/>
      <c r="E409" s="27"/>
      <c r="F409" s="30">
        <f>F410+F423+F450+F453</f>
        <v>284485434.41999996</v>
      </c>
      <c r="G409" s="30">
        <f>G410+G423+G450+G453</f>
        <v>309097700.64999998</v>
      </c>
      <c r="H409" s="30">
        <f>H410+H423+H450+H453</f>
        <v>316086869.60000002</v>
      </c>
    </row>
    <row r="410" spans="1:8" outlineLevel="2">
      <c r="A410" s="27" t="s">
        <v>474</v>
      </c>
      <c r="B410" s="28" t="s">
        <v>473</v>
      </c>
      <c r="C410" s="29"/>
      <c r="D410" s="27"/>
      <c r="E410" s="27"/>
      <c r="F410" s="30">
        <f>F411+F416</f>
        <v>77383468</v>
      </c>
      <c r="G410" s="30">
        <f t="shared" ref="G410:H410" si="129">G411+G416</f>
        <v>79238168</v>
      </c>
      <c r="H410" s="30">
        <f t="shared" si="129"/>
        <v>81249568</v>
      </c>
    </row>
    <row r="411" spans="1:8" ht="48" outlineLevel="3">
      <c r="A411" s="27" t="s">
        <v>476</v>
      </c>
      <c r="B411" s="28" t="s">
        <v>475</v>
      </c>
      <c r="C411" s="29"/>
      <c r="D411" s="27"/>
      <c r="E411" s="27"/>
      <c r="F411" s="30">
        <f>SUM(F412:F415)</f>
        <v>64041468</v>
      </c>
      <c r="G411" s="30">
        <f t="shared" ref="G411:H411" si="130">SUM(G412:G415)</f>
        <v>65649768</v>
      </c>
      <c r="H411" s="30">
        <f t="shared" si="130"/>
        <v>67322268</v>
      </c>
    </row>
    <row r="412" spans="1:8" ht="144" outlineLevel="7">
      <c r="A412" s="35" t="s">
        <v>694</v>
      </c>
      <c r="B412" s="19" t="s">
        <v>477</v>
      </c>
      <c r="C412" s="19" t="s">
        <v>41</v>
      </c>
      <c r="D412" s="18" t="s">
        <v>56</v>
      </c>
      <c r="E412" s="18" t="s">
        <v>272</v>
      </c>
      <c r="F412" s="20">
        <v>2025768</v>
      </c>
      <c r="G412" s="20">
        <v>2025768</v>
      </c>
      <c r="H412" s="20">
        <v>2025768</v>
      </c>
    </row>
    <row r="413" spans="1:8" ht="192" outlineLevel="7">
      <c r="A413" s="21" t="s">
        <v>732</v>
      </c>
      <c r="B413" s="19" t="s">
        <v>478</v>
      </c>
      <c r="C413" s="19" t="s">
        <v>111</v>
      </c>
      <c r="D413" s="18" t="s">
        <v>56</v>
      </c>
      <c r="E413" s="18" t="s">
        <v>44</v>
      </c>
      <c r="F413" s="20">
        <v>21810600</v>
      </c>
      <c r="G413" s="20">
        <v>21810600</v>
      </c>
      <c r="H413" s="20">
        <v>21810600</v>
      </c>
    </row>
    <row r="414" spans="1:8" ht="168" outlineLevel="7">
      <c r="A414" s="21" t="s">
        <v>621</v>
      </c>
      <c r="B414" s="19" t="s">
        <v>479</v>
      </c>
      <c r="C414" s="19" t="s">
        <v>12</v>
      </c>
      <c r="D414" s="18" t="s">
        <v>56</v>
      </c>
      <c r="E414" s="18" t="s">
        <v>44</v>
      </c>
      <c r="F414" s="20">
        <v>605100</v>
      </c>
      <c r="G414" s="20">
        <v>650000</v>
      </c>
      <c r="H414" s="20">
        <v>750000</v>
      </c>
    </row>
    <row r="415" spans="1:8" ht="144" outlineLevel="7">
      <c r="A415" s="21" t="s">
        <v>480</v>
      </c>
      <c r="B415" s="19" t="s">
        <v>479</v>
      </c>
      <c r="C415" s="19" t="s">
        <v>22</v>
      </c>
      <c r="D415" s="18" t="s">
        <v>56</v>
      </c>
      <c r="E415" s="18" t="s">
        <v>44</v>
      </c>
      <c r="F415" s="20">
        <v>39600000</v>
      </c>
      <c r="G415" s="20">
        <v>41163400</v>
      </c>
      <c r="H415" s="20">
        <v>42735900</v>
      </c>
    </row>
    <row r="416" spans="1:8" ht="36" outlineLevel="3">
      <c r="A416" s="27" t="s">
        <v>482</v>
      </c>
      <c r="B416" s="28" t="s">
        <v>481</v>
      </c>
      <c r="C416" s="29"/>
      <c r="D416" s="27"/>
      <c r="E416" s="27"/>
      <c r="F416" s="30">
        <f>SUM(F417:F422)</f>
        <v>13342000</v>
      </c>
      <c r="G416" s="30">
        <f>SUM(G417:G422)</f>
        <v>13588400</v>
      </c>
      <c r="H416" s="30">
        <f>SUM(H417:H422)</f>
        <v>13927300</v>
      </c>
    </row>
    <row r="417" spans="1:8" ht="84" outlineLevel="7">
      <c r="A417" s="18" t="s">
        <v>622</v>
      </c>
      <c r="B417" s="19" t="s">
        <v>483</v>
      </c>
      <c r="C417" s="19" t="s">
        <v>12</v>
      </c>
      <c r="D417" s="18" t="s">
        <v>56</v>
      </c>
      <c r="E417" s="18" t="s">
        <v>44</v>
      </c>
      <c r="F417" s="20">
        <v>160000</v>
      </c>
      <c r="G417" s="20">
        <v>160000</v>
      </c>
      <c r="H417" s="20">
        <v>160000</v>
      </c>
    </row>
    <row r="418" spans="1:8" ht="72" outlineLevel="7">
      <c r="A418" s="18" t="s">
        <v>662</v>
      </c>
      <c r="B418" s="19" t="s">
        <v>483</v>
      </c>
      <c r="C418" s="19" t="s">
        <v>22</v>
      </c>
      <c r="D418" s="18" t="s">
        <v>56</v>
      </c>
      <c r="E418" s="18" t="s">
        <v>44</v>
      </c>
      <c r="F418" s="20">
        <v>4930400</v>
      </c>
      <c r="G418" s="20">
        <v>4846700</v>
      </c>
      <c r="H418" s="20">
        <v>4842300</v>
      </c>
    </row>
    <row r="419" spans="1:8" ht="132" outlineLevel="7">
      <c r="A419" s="35" t="s">
        <v>623</v>
      </c>
      <c r="B419" s="19" t="s">
        <v>484</v>
      </c>
      <c r="C419" s="19" t="s">
        <v>12</v>
      </c>
      <c r="D419" s="18" t="s">
        <v>56</v>
      </c>
      <c r="E419" s="18" t="s">
        <v>44</v>
      </c>
      <c r="F419" s="20">
        <v>70000</v>
      </c>
      <c r="G419" s="20">
        <v>70000</v>
      </c>
      <c r="H419" s="20">
        <v>70000</v>
      </c>
    </row>
    <row r="420" spans="1:8" ht="120" outlineLevel="7">
      <c r="A420" s="35" t="s">
        <v>663</v>
      </c>
      <c r="B420" s="19" t="s">
        <v>484</v>
      </c>
      <c r="C420" s="19" t="s">
        <v>22</v>
      </c>
      <c r="D420" s="18" t="s">
        <v>56</v>
      </c>
      <c r="E420" s="18" t="s">
        <v>44</v>
      </c>
      <c r="F420" s="20">
        <v>7870400</v>
      </c>
      <c r="G420" s="20">
        <v>8188000</v>
      </c>
      <c r="H420" s="20">
        <v>8518300</v>
      </c>
    </row>
    <row r="421" spans="1:8" ht="240" outlineLevel="7">
      <c r="A421" s="21" t="s">
        <v>624</v>
      </c>
      <c r="B421" s="19" t="s">
        <v>485</v>
      </c>
      <c r="C421" s="19" t="s">
        <v>12</v>
      </c>
      <c r="D421" s="18" t="s">
        <v>56</v>
      </c>
      <c r="E421" s="18" t="s">
        <v>272</v>
      </c>
      <c r="F421" s="20">
        <v>100000</v>
      </c>
      <c r="G421" s="20">
        <v>104000</v>
      </c>
      <c r="H421" s="20">
        <v>108200</v>
      </c>
    </row>
    <row r="422" spans="1:8" ht="132" outlineLevel="7">
      <c r="A422" s="35" t="s">
        <v>625</v>
      </c>
      <c r="B422" s="19" t="s">
        <v>486</v>
      </c>
      <c r="C422" s="19" t="s">
        <v>12</v>
      </c>
      <c r="D422" s="18" t="s">
        <v>56</v>
      </c>
      <c r="E422" s="18" t="s">
        <v>272</v>
      </c>
      <c r="F422" s="20">
        <v>211200</v>
      </c>
      <c r="G422" s="20">
        <v>219700</v>
      </c>
      <c r="H422" s="20">
        <v>228500</v>
      </c>
    </row>
    <row r="423" spans="1:8" ht="36" outlineLevel="2">
      <c r="A423" s="14" t="s">
        <v>488</v>
      </c>
      <c r="B423" s="15" t="s">
        <v>487</v>
      </c>
      <c r="C423" s="16"/>
      <c r="D423" s="14"/>
      <c r="E423" s="14"/>
      <c r="F423" s="17">
        <f>F424</f>
        <v>124590686.41999999</v>
      </c>
      <c r="G423" s="17">
        <f t="shared" ref="G423:H423" si="131">G424</f>
        <v>128158852.64999998</v>
      </c>
      <c r="H423" s="17">
        <f t="shared" si="131"/>
        <v>132078621.59999999</v>
      </c>
    </row>
    <row r="424" spans="1:8" ht="48" outlineLevel="3">
      <c r="A424" s="14" t="s">
        <v>490</v>
      </c>
      <c r="B424" s="15" t="s">
        <v>489</v>
      </c>
      <c r="C424" s="16"/>
      <c r="D424" s="14"/>
      <c r="E424" s="14"/>
      <c r="F424" s="17">
        <f>SUM(F425:F449)</f>
        <v>124590686.41999999</v>
      </c>
      <c r="G424" s="17">
        <f t="shared" ref="G424:H424" si="132">SUM(G425:G449)</f>
        <v>128158852.64999998</v>
      </c>
      <c r="H424" s="17">
        <f t="shared" si="132"/>
        <v>132078621.59999999</v>
      </c>
    </row>
    <row r="425" spans="1:8" ht="60" outlineLevel="7">
      <c r="A425" s="18" t="s">
        <v>724</v>
      </c>
      <c r="B425" s="19" t="s">
        <v>491</v>
      </c>
      <c r="C425" s="19" t="s">
        <v>67</v>
      </c>
      <c r="D425" s="18" t="s">
        <v>56</v>
      </c>
      <c r="E425" s="18" t="s">
        <v>272</v>
      </c>
      <c r="F425" s="20">
        <v>3326200</v>
      </c>
      <c r="G425" s="20">
        <v>3326200</v>
      </c>
      <c r="H425" s="20">
        <v>3326200</v>
      </c>
    </row>
    <row r="426" spans="1:8" ht="96" outlineLevel="7">
      <c r="A426" s="18" t="s">
        <v>626</v>
      </c>
      <c r="B426" s="19" t="s">
        <v>492</v>
      </c>
      <c r="C426" s="19" t="s">
        <v>12</v>
      </c>
      <c r="D426" s="18" t="s">
        <v>56</v>
      </c>
      <c r="E426" s="18" t="s">
        <v>55</v>
      </c>
      <c r="F426" s="20">
        <v>15062011.359999999</v>
      </c>
      <c r="G426" s="20">
        <v>15664491.82</v>
      </c>
      <c r="H426" s="20">
        <v>16291071.49</v>
      </c>
    </row>
    <row r="427" spans="1:8" ht="108" outlineLevel="7">
      <c r="A427" s="35" t="s">
        <v>627</v>
      </c>
      <c r="B427" s="19" t="s">
        <v>493</v>
      </c>
      <c r="C427" s="19" t="s">
        <v>12</v>
      </c>
      <c r="D427" s="18" t="s">
        <v>56</v>
      </c>
      <c r="E427" s="18" t="s">
        <v>55</v>
      </c>
      <c r="F427" s="20">
        <v>40000</v>
      </c>
      <c r="G427" s="20">
        <v>40000</v>
      </c>
      <c r="H427" s="20">
        <v>40000</v>
      </c>
    </row>
    <row r="428" spans="1:8" ht="96" outlineLevel="7">
      <c r="A428" s="18" t="s">
        <v>664</v>
      </c>
      <c r="B428" s="19" t="s">
        <v>493</v>
      </c>
      <c r="C428" s="19" t="s">
        <v>22</v>
      </c>
      <c r="D428" s="18" t="s">
        <v>56</v>
      </c>
      <c r="E428" s="18" t="s">
        <v>55</v>
      </c>
      <c r="F428" s="20">
        <v>2338128.46</v>
      </c>
      <c r="G428" s="20">
        <v>2424410.75</v>
      </c>
      <c r="H428" s="20">
        <v>2514144.34</v>
      </c>
    </row>
    <row r="429" spans="1:8" ht="96" outlineLevel="7">
      <c r="A429" s="18" t="s">
        <v>628</v>
      </c>
      <c r="B429" s="19" t="s">
        <v>494</v>
      </c>
      <c r="C429" s="19" t="s">
        <v>12</v>
      </c>
      <c r="D429" s="18" t="s">
        <v>56</v>
      </c>
      <c r="E429" s="18" t="s">
        <v>55</v>
      </c>
      <c r="F429" s="20">
        <v>11925794.75</v>
      </c>
      <c r="G429" s="20">
        <v>12402826.539999999</v>
      </c>
      <c r="H429" s="20">
        <v>12898939.6</v>
      </c>
    </row>
    <row r="430" spans="1:8" ht="144" outlineLevel="7">
      <c r="A430" s="21" t="s">
        <v>629</v>
      </c>
      <c r="B430" s="19" t="s">
        <v>495</v>
      </c>
      <c r="C430" s="19" t="s">
        <v>12</v>
      </c>
      <c r="D430" s="18" t="s">
        <v>56</v>
      </c>
      <c r="E430" s="18" t="s">
        <v>55</v>
      </c>
      <c r="F430" s="20">
        <v>20000</v>
      </c>
      <c r="G430" s="20">
        <v>20000</v>
      </c>
      <c r="H430" s="20">
        <v>20000</v>
      </c>
    </row>
    <row r="431" spans="1:8" ht="120" outlineLevel="7">
      <c r="A431" s="21" t="s">
        <v>665</v>
      </c>
      <c r="B431" s="19" t="s">
        <v>495</v>
      </c>
      <c r="C431" s="19" t="s">
        <v>22</v>
      </c>
      <c r="D431" s="18" t="s">
        <v>56</v>
      </c>
      <c r="E431" s="18" t="s">
        <v>55</v>
      </c>
      <c r="F431" s="20">
        <v>1453113.37</v>
      </c>
      <c r="G431" s="20">
        <v>1453113.37</v>
      </c>
      <c r="H431" s="20">
        <v>1453113.37</v>
      </c>
    </row>
    <row r="432" spans="1:8" ht="120" outlineLevel="7">
      <c r="A432" s="35" t="s">
        <v>695</v>
      </c>
      <c r="B432" s="19" t="s">
        <v>496</v>
      </c>
      <c r="C432" s="19" t="s">
        <v>41</v>
      </c>
      <c r="D432" s="18" t="s">
        <v>56</v>
      </c>
      <c r="E432" s="18" t="s">
        <v>272</v>
      </c>
      <c r="F432" s="20">
        <v>3225000</v>
      </c>
      <c r="G432" s="20">
        <v>3225000</v>
      </c>
      <c r="H432" s="20">
        <v>3225000</v>
      </c>
    </row>
    <row r="433" spans="1:8" ht="72" outlineLevel="7">
      <c r="A433" s="18" t="s">
        <v>630</v>
      </c>
      <c r="B433" s="19" t="s">
        <v>496</v>
      </c>
      <c r="C433" s="19" t="s">
        <v>12</v>
      </c>
      <c r="D433" s="18" t="s">
        <v>56</v>
      </c>
      <c r="E433" s="18" t="s">
        <v>55</v>
      </c>
      <c r="F433" s="20">
        <v>250000</v>
      </c>
      <c r="G433" s="20">
        <v>250000</v>
      </c>
      <c r="H433" s="20">
        <v>250000</v>
      </c>
    </row>
    <row r="434" spans="1:8" ht="72" outlineLevel="7">
      <c r="A434" s="18" t="s">
        <v>630</v>
      </c>
      <c r="B434" s="19" t="s">
        <v>496</v>
      </c>
      <c r="C434" s="19" t="s">
        <v>12</v>
      </c>
      <c r="D434" s="18" t="s">
        <v>56</v>
      </c>
      <c r="E434" s="18" t="s">
        <v>272</v>
      </c>
      <c r="F434" s="20">
        <v>351050</v>
      </c>
      <c r="G434" s="20">
        <v>351050</v>
      </c>
      <c r="H434" s="20">
        <v>351050</v>
      </c>
    </row>
    <row r="435" spans="1:8" ht="60" outlineLevel="7">
      <c r="A435" s="18" t="s">
        <v>666</v>
      </c>
      <c r="B435" s="19" t="s">
        <v>496</v>
      </c>
      <c r="C435" s="19" t="s">
        <v>22</v>
      </c>
      <c r="D435" s="18" t="s">
        <v>56</v>
      </c>
      <c r="E435" s="18" t="s">
        <v>55</v>
      </c>
      <c r="F435" s="20">
        <v>13665327</v>
      </c>
      <c r="G435" s="20">
        <v>14276480</v>
      </c>
      <c r="H435" s="20">
        <v>14912030</v>
      </c>
    </row>
    <row r="436" spans="1:8" ht="96" outlineLevel="7">
      <c r="A436" s="18" t="s">
        <v>631</v>
      </c>
      <c r="B436" s="19" t="s">
        <v>497</v>
      </c>
      <c r="C436" s="19" t="s">
        <v>12</v>
      </c>
      <c r="D436" s="18" t="s">
        <v>56</v>
      </c>
      <c r="E436" s="18" t="s">
        <v>55</v>
      </c>
      <c r="F436" s="20">
        <v>379133.88</v>
      </c>
      <c r="G436" s="20">
        <v>392505.21</v>
      </c>
      <c r="H436" s="20">
        <v>406219.01</v>
      </c>
    </row>
    <row r="437" spans="1:8" ht="84" outlineLevel="7">
      <c r="A437" s="18" t="s">
        <v>667</v>
      </c>
      <c r="B437" s="19" t="s">
        <v>497</v>
      </c>
      <c r="C437" s="19" t="s">
        <v>22</v>
      </c>
      <c r="D437" s="18" t="s">
        <v>56</v>
      </c>
      <c r="E437" s="18" t="s">
        <v>55</v>
      </c>
      <c r="F437" s="20">
        <v>35667063.909999996</v>
      </c>
      <c r="G437" s="20">
        <v>36887614.299999997</v>
      </c>
      <c r="H437" s="20">
        <v>38168049.789999999</v>
      </c>
    </row>
    <row r="438" spans="1:8" ht="72" outlineLevel="7">
      <c r="A438" s="18" t="s">
        <v>742</v>
      </c>
      <c r="B438" s="19" t="s">
        <v>497</v>
      </c>
      <c r="C438" s="19" t="s">
        <v>86</v>
      </c>
      <c r="D438" s="18" t="s">
        <v>56</v>
      </c>
      <c r="E438" s="18" t="s">
        <v>55</v>
      </c>
      <c r="F438" s="20">
        <v>2641641.6</v>
      </c>
      <c r="G438" s="20">
        <v>2747307.24</v>
      </c>
      <c r="H438" s="20">
        <v>2857199.55</v>
      </c>
    </row>
    <row r="439" spans="1:8" ht="96" outlineLevel="7">
      <c r="A439" s="35" t="s">
        <v>725</v>
      </c>
      <c r="B439" s="19" t="s">
        <v>497</v>
      </c>
      <c r="C439" s="19" t="s">
        <v>67</v>
      </c>
      <c r="D439" s="18" t="s">
        <v>56</v>
      </c>
      <c r="E439" s="18" t="s">
        <v>55</v>
      </c>
      <c r="F439" s="20">
        <v>16417349.199999999</v>
      </c>
      <c r="G439" s="20">
        <v>16985307.039999999</v>
      </c>
      <c r="H439" s="20">
        <v>17565112.449999999</v>
      </c>
    </row>
    <row r="440" spans="1:8" ht="132" outlineLevel="7">
      <c r="A440" s="35" t="s">
        <v>632</v>
      </c>
      <c r="B440" s="19" t="s">
        <v>498</v>
      </c>
      <c r="C440" s="19" t="s">
        <v>12</v>
      </c>
      <c r="D440" s="18" t="s">
        <v>56</v>
      </c>
      <c r="E440" s="18" t="s">
        <v>55</v>
      </c>
      <c r="F440" s="20">
        <v>6000</v>
      </c>
      <c r="G440" s="20">
        <v>6000</v>
      </c>
      <c r="H440" s="20">
        <v>6000</v>
      </c>
    </row>
    <row r="441" spans="1:8" ht="120" outlineLevel="7">
      <c r="A441" s="35" t="s">
        <v>668</v>
      </c>
      <c r="B441" s="19" t="s">
        <v>498</v>
      </c>
      <c r="C441" s="19" t="s">
        <v>22</v>
      </c>
      <c r="D441" s="18" t="s">
        <v>56</v>
      </c>
      <c r="E441" s="18" t="s">
        <v>55</v>
      </c>
      <c r="F441" s="20">
        <v>411800</v>
      </c>
      <c r="G441" s="20">
        <v>411800</v>
      </c>
      <c r="H441" s="20">
        <v>411800</v>
      </c>
    </row>
    <row r="442" spans="1:8" ht="48" outlineLevel="7">
      <c r="A442" s="18" t="s">
        <v>669</v>
      </c>
      <c r="B442" s="19" t="s">
        <v>499</v>
      </c>
      <c r="C442" s="19" t="s">
        <v>22</v>
      </c>
      <c r="D442" s="18" t="s">
        <v>56</v>
      </c>
      <c r="E442" s="18" t="s">
        <v>55</v>
      </c>
      <c r="F442" s="20">
        <v>100</v>
      </c>
      <c r="G442" s="20">
        <v>100</v>
      </c>
      <c r="H442" s="20">
        <v>100</v>
      </c>
    </row>
    <row r="443" spans="1:8" ht="156" outlineLevel="7">
      <c r="A443" s="21" t="s">
        <v>633</v>
      </c>
      <c r="B443" s="19" t="s">
        <v>500</v>
      </c>
      <c r="C443" s="19" t="s">
        <v>12</v>
      </c>
      <c r="D443" s="18" t="s">
        <v>56</v>
      </c>
      <c r="E443" s="18" t="s">
        <v>55</v>
      </c>
      <c r="F443" s="20">
        <v>40000</v>
      </c>
      <c r="G443" s="20">
        <v>40000</v>
      </c>
      <c r="H443" s="20">
        <v>40000</v>
      </c>
    </row>
    <row r="444" spans="1:8" ht="144" outlineLevel="7">
      <c r="A444" s="21" t="s">
        <v>670</v>
      </c>
      <c r="B444" s="19" t="s">
        <v>500</v>
      </c>
      <c r="C444" s="19" t="s">
        <v>22</v>
      </c>
      <c r="D444" s="18" t="s">
        <v>56</v>
      </c>
      <c r="E444" s="18" t="s">
        <v>55</v>
      </c>
      <c r="F444" s="20">
        <v>2095410.98</v>
      </c>
      <c r="G444" s="20">
        <v>2179974.08</v>
      </c>
      <c r="H444" s="20">
        <v>2267919.7000000002</v>
      </c>
    </row>
    <row r="445" spans="1:8" ht="120" outlineLevel="7">
      <c r="A445" s="35" t="s">
        <v>634</v>
      </c>
      <c r="B445" s="19" t="s">
        <v>501</v>
      </c>
      <c r="C445" s="19" t="s">
        <v>12</v>
      </c>
      <c r="D445" s="18" t="s">
        <v>56</v>
      </c>
      <c r="E445" s="18" t="s">
        <v>272</v>
      </c>
      <c r="F445" s="20">
        <v>5000</v>
      </c>
      <c r="G445" s="20">
        <v>5000</v>
      </c>
      <c r="H445" s="20">
        <v>5000</v>
      </c>
    </row>
    <row r="446" spans="1:8" ht="180" outlineLevel="7">
      <c r="A446" s="21" t="s">
        <v>635</v>
      </c>
      <c r="B446" s="19" t="s">
        <v>502</v>
      </c>
      <c r="C446" s="19" t="s">
        <v>12</v>
      </c>
      <c r="D446" s="18" t="s">
        <v>56</v>
      </c>
      <c r="E446" s="18" t="s">
        <v>272</v>
      </c>
      <c r="F446" s="20">
        <v>577500</v>
      </c>
      <c r="G446" s="20">
        <v>577500</v>
      </c>
      <c r="H446" s="20">
        <v>577500</v>
      </c>
    </row>
    <row r="447" spans="1:8" ht="204" outlineLevel="7">
      <c r="A447" s="21" t="s">
        <v>636</v>
      </c>
      <c r="B447" s="19" t="s">
        <v>503</v>
      </c>
      <c r="C447" s="19" t="s">
        <v>12</v>
      </c>
      <c r="D447" s="18" t="s">
        <v>56</v>
      </c>
      <c r="E447" s="18" t="s">
        <v>272</v>
      </c>
      <c r="F447" s="20">
        <v>1950000</v>
      </c>
      <c r="G447" s="20">
        <v>1950000</v>
      </c>
      <c r="H447" s="20">
        <v>1950000</v>
      </c>
    </row>
    <row r="448" spans="1:8" ht="84" outlineLevel="7">
      <c r="A448" s="18" t="s">
        <v>637</v>
      </c>
      <c r="B448" s="19" t="s">
        <v>504</v>
      </c>
      <c r="C448" s="19" t="s">
        <v>12</v>
      </c>
      <c r="D448" s="18" t="s">
        <v>56</v>
      </c>
      <c r="E448" s="18" t="s">
        <v>55</v>
      </c>
      <c r="F448" s="20">
        <v>200000</v>
      </c>
      <c r="G448" s="20">
        <v>200000</v>
      </c>
      <c r="H448" s="20">
        <v>200000</v>
      </c>
    </row>
    <row r="449" spans="1:8" ht="72" outlineLevel="7">
      <c r="A449" s="18" t="s">
        <v>671</v>
      </c>
      <c r="B449" s="19" t="s">
        <v>504</v>
      </c>
      <c r="C449" s="19" t="s">
        <v>22</v>
      </c>
      <c r="D449" s="18" t="s">
        <v>56</v>
      </c>
      <c r="E449" s="18" t="s">
        <v>55</v>
      </c>
      <c r="F449" s="20">
        <v>12543061.91</v>
      </c>
      <c r="G449" s="20">
        <v>12342172.300000001</v>
      </c>
      <c r="H449" s="20">
        <v>12342172.300000001</v>
      </c>
    </row>
    <row r="450" spans="1:8" ht="60" outlineLevel="2">
      <c r="A450" s="27" t="s">
        <v>506</v>
      </c>
      <c r="B450" s="28" t="s">
        <v>505</v>
      </c>
      <c r="C450" s="29"/>
      <c r="D450" s="27"/>
      <c r="E450" s="27"/>
      <c r="F450" s="30">
        <f>F451</f>
        <v>794700</v>
      </c>
      <c r="G450" s="30">
        <f t="shared" ref="G450:H451" si="133">G451</f>
        <v>794700</v>
      </c>
      <c r="H450" s="30">
        <f t="shared" si="133"/>
        <v>794700</v>
      </c>
    </row>
    <row r="451" spans="1:8" ht="48" outlineLevel="3">
      <c r="A451" s="27" t="s">
        <v>508</v>
      </c>
      <c r="B451" s="28" t="s">
        <v>507</v>
      </c>
      <c r="C451" s="29"/>
      <c r="D451" s="27"/>
      <c r="E451" s="27"/>
      <c r="F451" s="30">
        <f>F452</f>
        <v>794700</v>
      </c>
      <c r="G451" s="30">
        <f t="shared" si="133"/>
        <v>794700</v>
      </c>
      <c r="H451" s="30">
        <f t="shared" si="133"/>
        <v>794700</v>
      </c>
    </row>
    <row r="452" spans="1:8" ht="72" outlineLevel="7">
      <c r="A452" s="18" t="s">
        <v>726</v>
      </c>
      <c r="B452" s="19" t="s">
        <v>509</v>
      </c>
      <c r="C452" s="19" t="s">
        <v>67</v>
      </c>
      <c r="D452" s="18" t="s">
        <v>56</v>
      </c>
      <c r="E452" s="18" t="s">
        <v>272</v>
      </c>
      <c r="F452" s="20">
        <v>794700</v>
      </c>
      <c r="G452" s="20">
        <v>794700</v>
      </c>
      <c r="H452" s="20">
        <v>794700</v>
      </c>
    </row>
    <row r="453" spans="1:8" ht="48" outlineLevel="2">
      <c r="A453" s="27" t="s">
        <v>511</v>
      </c>
      <c r="B453" s="28" t="s">
        <v>510</v>
      </c>
      <c r="C453" s="29"/>
      <c r="D453" s="27"/>
      <c r="E453" s="27"/>
      <c r="F453" s="30">
        <f>F454+F458+F462</f>
        <v>81716580</v>
      </c>
      <c r="G453" s="30">
        <f t="shared" ref="G453:H453" si="134">G454+G458+G462</f>
        <v>100905980</v>
      </c>
      <c r="H453" s="30">
        <f t="shared" si="134"/>
        <v>101963980</v>
      </c>
    </row>
    <row r="454" spans="1:8" ht="24" outlineLevel="3">
      <c r="A454" s="27" t="s">
        <v>513</v>
      </c>
      <c r="B454" s="28" t="s">
        <v>512</v>
      </c>
      <c r="C454" s="29"/>
      <c r="D454" s="27"/>
      <c r="E454" s="27"/>
      <c r="F454" s="30">
        <f>SUM(F455:F457)</f>
        <v>68109190</v>
      </c>
      <c r="G454" s="30">
        <f t="shared" ref="G454:H454" si="135">SUM(G455:G457)</f>
        <v>87077590</v>
      </c>
      <c r="H454" s="30">
        <f t="shared" si="135"/>
        <v>88135590</v>
      </c>
    </row>
    <row r="455" spans="1:8" ht="120" outlineLevel="7">
      <c r="A455" s="35" t="s">
        <v>696</v>
      </c>
      <c r="B455" s="19" t="s">
        <v>514</v>
      </c>
      <c r="C455" s="19" t="s">
        <v>41</v>
      </c>
      <c r="D455" s="18" t="s">
        <v>56</v>
      </c>
      <c r="E455" s="18" t="s">
        <v>66</v>
      </c>
      <c r="F455" s="20">
        <v>21372757</v>
      </c>
      <c r="G455" s="20">
        <v>21372757</v>
      </c>
      <c r="H455" s="20">
        <v>21372757</v>
      </c>
    </row>
    <row r="456" spans="1:8" ht="72" outlineLevel="7">
      <c r="A456" s="18" t="s">
        <v>638</v>
      </c>
      <c r="B456" s="19" t="s">
        <v>514</v>
      </c>
      <c r="C456" s="19" t="s">
        <v>12</v>
      </c>
      <c r="D456" s="18" t="s">
        <v>56</v>
      </c>
      <c r="E456" s="18" t="s">
        <v>66</v>
      </c>
      <c r="F456" s="20">
        <v>9828063</v>
      </c>
      <c r="G456" s="20">
        <v>18517487</v>
      </c>
      <c r="H456" s="20">
        <v>19002163</v>
      </c>
    </row>
    <row r="457" spans="1:8" ht="72" outlineLevel="7">
      <c r="A457" s="18" t="s">
        <v>727</v>
      </c>
      <c r="B457" s="19" t="s">
        <v>514</v>
      </c>
      <c r="C457" s="19" t="s">
        <v>67</v>
      </c>
      <c r="D457" s="18" t="s">
        <v>56</v>
      </c>
      <c r="E457" s="18" t="s">
        <v>66</v>
      </c>
      <c r="F457" s="20">
        <v>36908370</v>
      </c>
      <c r="G457" s="20">
        <v>47187346</v>
      </c>
      <c r="H457" s="20">
        <v>47760670</v>
      </c>
    </row>
    <row r="458" spans="1:8" ht="48" outlineLevel="3">
      <c r="A458" s="27" t="s">
        <v>490</v>
      </c>
      <c r="B458" s="28" t="s">
        <v>515</v>
      </c>
      <c r="C458" s="29"/>
      <c r="D458" s="27"/>
      <c r="E458" s="27"/>
      <c r="F458" s="30">
        <f>SUM(F459:F461)</f>
        <v>13607390</v>
      </c>
      <c r="G458" s="30">
        <f t="shared" ref="G458:H458" si="136">SUM(G459:G461)</f>
        <v>13607390</v>
      </c>
      <c r="H458" s="30">
        <f t="shared" si="136"/>
        <v>13607390</v>
      </c>
    </row>
    <row r="459" spans="1:8" ht="120" outlineLevel="7">
      <c r="A459" s="35" t="s">
        <v>682</v>
      </c>
      <c r="B459" s="19" t="s">
        <v>516</v>
      </c>
      <c r="C459" s="19" t="s">
        <v>41</v>
      </c>
      <c r="D459" s="18" t="s">
        <v>56</v>
      </c>
      <c r="E459" s="18" t="s">
        <v>272</v>
      </c>
      <c r="F459" s="20">
        <v>2421400</v>
      </c>
      <c r="G459" s="20">
        <v>2421400</v>
      </c>
      <c r="H459" s="20">
        <v>2421400</v>
      </c>
    </row>
    <row r="460" spans="1:8" ht="120" outlineLevel="7">
      <c r="A460" s="35" t="s">
        <v>697</v>
      </c>
      <c r="B460" s="19" t="s">
        <v>517</v>
      </c>
      <c r="C460" s="19" t="s">
        <v>41</v>
      </c>
      <c r="D460" s="18" t="s">
        <v>56</v>
      </c>
      <c r="E460" s="18" t="s">
        <v>272</v>
      </c>
      <c r="F460" s="20">
        <v>10000500</v>
      </c>
      <c r="G460" s="20">
        <v>10000500</v>
      </c>
      <c r="H460" s="20">
        <v>10000500</v>
      </c>
    </row>
    <row r="461" spans="1:8" ht="72" outlineLevel="7">
      <c r="A461" s="18" t="s">
        <v>639</v>
      </c>
      <c r="B461" s="19" t="s">
        <v>517</v>
      </c>
      <c r="C461" s="19" t="s">
        <v>12</v>
      </c>
      <c r="D461" s="18" t="s">
        <v>56</v>
      </c>
      <c r="E461" s="18" t="s">
        <v>272</v>
      </c>
      <c r="F461" s="20">
        <v>1185490</v>
      </c>
      <c r="G461" s="20">
        <v>1185490</v>
      </c>
      <c r="H461" s="20">
        <v>1185490</v>
      </c>
    </row>
    <row r="462" spans="1:8" ht="24" outlineLevel="3">
      <c r="A462" s="27" t="s">
        <v>519</v>
      </c>
      <c r="B462" s="28" t="s">
        <v>518</v>
      </c>
      <c r="C462" s="29"/>
      <c r="D462" s="27"/>
      <c r="E462" s="27"/>
      <c r="F462" s="30">
        <f>F463</f>
        <v>0</v>
      </c>
      <c r="G462" s="30">
        <f t="shared" ref="G462:H462" si="137">G463</f>
        <v>221000</v>
      </c>
      <c r="H462" s="30">
        <f t="shared" si="137"/>
        <v>221000</v>
      </c>
    </row>
    <row r="463" spans="1:8" ht="84" outlineLevel="7">
      <c r="A463" s="18" t="s">
        <v>640</v>
      </c>
      <c r="B463" s="19" t="s">
        <v>520</v>
      </c>
      <c r="C463" s="19" t="s">
        <v>12</v>
      </c>
      <c r="D463" s="18" t="s">
        <v>56</v>
      </c>
      <c r="E463" s="18" t="s">
        <v>272</v>
      </c>
      <c r="F463" s="20">
        <v>0</v>
      </c>
      <c r="G463" s="20">
        <v>221000</v>
      </c>
      <c r="H463" s="20">
        <v>221000</v>
      </c>
    </row>
    <row r="464" spans="1:8" ht="48">
      <c r="A464" s="14" t="s">
        <v>522</v>
      </c>
      <c r="B464" s="15" t="s">
        <v>521</v>
      </c>
      <c r="C464" s="16"/>
      <c r="D464" s="14"/>
      <c r="E464" s="14"/>
      <c r="F464" s="17">
        <f>F465+F469</f>
        <v>1192072.73</v>
      </c>
      <c r="G464" s="17">
        <f t="shared" ref="G464:H464" si="138">G465+G469</f>
        <v>100000</v>
      </c>
      <c r="H464" s="17">
        <f t="shared" si="138"/>
        <v>100000</v>
      </c>
    </row>
    <row r="465" spans="1:8" ht="24" outlineLevel="1">
      <c r="A465" s="27" t="s">
        <v>524</v>
      </c>
      <c r="B465" s="28" t="s">
        <v>523</v>
      </c>
      <c r="C465" s="29"/>
      <c r="D465" s="27"/>
      <c r="E465" s="27"/>
      <c r="F465" s="30">
        <f>F467</f>
        <v>730000</v>
      </c>
      <c r="G465" s="30">
        <f>G467</f>
        <v>0</v>
      </c>
      <c r="H465" s="30">
        <f>H467</f>
        <v>0</v>
      </c>
    </row>
    <row r="466" spans="1:8" ht="36" outlineLevel="1">
      <c r="A466" s="27" t="s">
        <v>772</v>
      </c>
      <c r="B466" s="28" t="s">
        <v>523</v>
      </c>
      <c r="C466" s="29"/>
      <c r="D466" s="27"/>
      <c r="E466" s="27"/>
      <c r="F466" s="30">
        <f>F467</f>
        <v>730000</v>
      </c>
      <c r="G466" s="30">
        <f t="shared" ref="G466:H466" si="139">G467</f>
        <v>0</v>
      </c>
      <c r="H466" s="30">
        <f t="shared" si="139"/>
        <v>0</v>
      </c>
    </row>
    <row r="467" spans="1:8" ht="36" outlineLevel="2">
      <c r="A467" s="27" t="s">
        <v>526</v>
      </c>
      <c r="B467" s="28" t="s">
        <v>525</v>
      </c>
      <c r="C467" s="29"/>
      <c r="D467" s="27"/>
      <c r="E467" s="27"/>
      <c r="F467" s="30">
        <f>F468</f>
        <v>730000</v>
      </c>
      <c r="G467" s="30">
        <f t="shared" ref="G467:H467" si="140">G468</f>
        <v>0</v>
      </c>
      <c r="H467" s="30">
        <f t="shared" si="140"/>
        <v>0</v>
      </c>
    </row>
    <row r="468" spans="1:8" ht="108" outlineLevel="7">
      <c r="A468" s="18" t="s">
        <v>641</v>
      </c>
      <c r="B468" s="19" t="s">
        <v>527</v>
      </c>
      <c r="C468" s="19" t="s">
        <v>12</v>
      </c>
      <c r="D468" s="18" t="s">
        <v>44</v>
      </c>
      <c r="E468" s="18" t="s">
        <v>13</v>
      </c>
      <c r="F468" s="20">
        <v>730000</v>
      </c>
      <c r="G468" s="20">
        <v>0</v>
      </c>
      <c r="H468" s="20">
        <v>0</v>
      </c>
    </row>
    <row r="469" spans="1:8" outlineLevel="1">
      <c r="A469" s="27" t="s">
        <v>8</v>
      </c>
      <c r="B469" s="28" t="s">
        <v>528</v>
      </c>
      <c r="C469" s="29"/>
      <c r="D469" s="27"/>
      <c r="E469" s="27"/>
      <c r="F469" s="30">
        <f>F470</f>
        <v>462072.73</v>
      </c>
      <c r="G469" s="30">
        <f t="shared" ref="G469:H469" si="141">G470</f>
        <v>100000</v>
      </c>
      <c r="H469" s="30">
        <f t="shared" si="141"/>
        <v>100000</v>
      </c>
    </row>
    <row r="470" spans="1:8" ht="60" outlineLevel="2">
      <c r="A470" s="27" t="s">
        <v>530</v>
      </c>
      <c r="B470" s="28" t="s">
        <v>529</v>
      </c>
      <c r="C470" s="29"/>
      <c r="D470" s="27"/>
      <c r="E470" s="27"/>
      <c r="F470" s="30">
        <f>SUM(F471:F474)</f>
        <v>462072.73</v>
      </c>
      <c r="G470" s="30">
        <f t="shared" ref="G470:H470" si="142">SUM(G471:G474)</f>
        <v>100000</v>
      </c>
      <c r="H470" s="30">
        <f t="shared" si="142"/>
        <v>100000</v>
      </c>
    </row>
    <row r="471" spans="1:8" ht="72" outlineLevel="7">
      <c r="A471" s="18" t="s">
        <v>583</v>
      </c>
      <c r="B471" s="19" t="s">
        <v>531</v>
      </c>
      <c r="C471" s="19" t="s">
        <v>12</v>
      </c>
      <c r="D471" s="18" t="s">
        <v>44</v>
      </c>
      <c r="E471" s="18" t="s">
        <v>13</v>
      </c>
      <c r="F471" s="20">
        <v>98000</v>
      </c>
      <c r="G471" s="20">
        <v>98000</v>
      </c>
      <c r="H471" s="20">
        <v>98000</v>
      </c>
    </row>
    <row r="472" spans="1:8" ht="84" outlineLevel="7">
      <c r="A472" s="18" t="s">
        <v>642</v>
      </c>
      <c r="B472" s="19" t="s">
        <v>532</v>
      </c>
      <c r="C472" s="19" t="s">
        <v>12</v>
      </c>
      <c r="D472" s="18" t="s">
        <v>44</v>
      </c>
      <c r="E472" s="18" t="s">
        <v>13</v>
      </c>
      <c r="F472" s="20">
        <v>228272.73</v>
      </c>
      <c r="G472" s="20">
        <v>1000</v>
      </c>
      <c r="H472" s="20">
        <v>1000</v>
      </c>
    </row>
    <row r="473" spans="1:8" ht="60" outlineLevel="7">
      <c r="A473" s="18" t="s">
        <v>728</v>
      </c>
      <c r="B473" s="19" t="s">
        <v>533</v>
      </c>
      <c r="C473" s="19" t="s">
        <v>67</v>
      </c>
      <c r="D473" s="18" t="s">
        <v>44</v>
      </c>
      <c r="E473" s="18" t="s">
        <v>13</v>
      </c>
      <c r="F473" s="20">
        <v>134800</v>
      </c>
      <c r="G473" s="20">
        <v>0</v>
      </c>
      <c r="H473" s="20">
        <v>0</v>
      </c>
    </row>
    <row r="474" spans="1:8" ht="60" outlineLevel="7">
      <c r="A474" s="18" t="s">
        <v>728</v>
      </c>
      <c r="B474" s="19" t="s">
        <v>534</v>
      </c>
      <c r="C474" s="19" t="s">
        <v>67</v>
      </c>
      <c r="D474" s="18" t="s">
        <v>44</v>
      </c>
      <c r="E474" s="18" t="s">
        <v>13</v>
      </c>
      <c r="F474" s="20">
        <v>1000</v>
      </c>
      <c r="G474" s="20">
        <v>1000</v>
      </c>
      <c r="H474" s="20">
        <v>1000</v>
      </c>
    </row>
    <row r="475" spans="1:8" ht="36">
      <c r="A475" s="14" t="s">
        <v>536</v>
      </c>
      <c r="B475" s="15" t="s">
        <v>535</v>
      </c>
      <c r="C475" s="16"/>
      <c r="D475" s="14"/>
      <c r="E475" s="14"/>
      <c r="F475" s="17">
        <f>F476</f>
        <v>150000</v>
      </c>
      <c r="G475" s="17">
        <f t="shared" ref="G475:H476" si="143">G476</f>
        <v>150000</v>
      </c>
      <c r="H475" s="17">
        <f t="shared" si="143"/>
        <v>150000</v>
      </c>
    </row>
    <row r="476" spans="1:8" outlineLevel="1">
      <c r="A476" s="27" t="s">
        <v>8</v>
      </c>
      <c r="B476" s="28" t="s">
        <v>537</v>
      </c>
      <c r="C476" s="29"/>
      <c r="D476" s="27"/>
      <c r="E476" s="27"/>
      <c r="F476" s="30">
        <f>F477</f>
        <v>150000</v>
      </c>
      <c r="G476" s="30">
        <f t="shared" si="143"/>
        <v>150000</v>
      </c>
      <c r="H476" s="30">
        <f t="shared" si="143"/>
        <v>150000</v>
      </c>
    </row>
    <row r="477" spans="1:8" ht="36" outlineLevel="2">
      <c r="A477" s="27" t="s">
        <v>539</v>
      </c>
      <c r="B477" s="28" t="s">
        <v>538</v>
      </c>
      <c r="C477" s="29"/>
      <c r="D477" s="27"/>
      <c r="E477" s="27"/>
      <c r="F477" s="30">
        <f>F478+F479</f>
        <v>150000</v>
      </c>
      <c r="G477" s="30">
        <f t="shared" ref="G477:H477" si="144">G478+G479</f>
        <v>150000</v>
      </c>
      <c r="H477" s="30">
        <f t="shared" si="144"/>
        <v>150000</v>
      </c>
    </row>
    <row r="478" spans="1:8" ht="96" outlineLevel="7">
      <c r="A478" s="18" t="s">
        <v>717</v>
      </c>
      <c r="B478" s="19" t="s">
        <v>540</v>
      </c>
      <c r="C478" s="19" t="s">
        <v>67</v>
      </c>
      <c r="D478" s="18" t="s">
        <v>42</v>
      </c>
      <c r="E478" s="18" t="s">
        <v>42</v>
      </c>
      <c r="F478" s="20">
        <v>50000</v>
      </c>
      <c r="G478" s="20">
        <v>50000</v>
      </c>
      <c r="H478" s="20">
        <v>50000</v>
      </c>
    </row>
    <row r="479" spans="1:8" ht="72" outlineLevel="7">
      <c r="A479" s="18" t="s">
        <v>643</v>
      </c>
      <c r="B479" s="19" t="s">
        <v>541</v>
      </c>
      <c r="C479" s="19" t="s">
        <v>12</v>
      </c>
      <c r="D479" s="18" t="s">
        <v>44</v>
      </c>
      <c r="E479" s="18" t="s">
        <v>45</v>
      </c>
      <c r="F479" s="20">
        <v>100000</v>
      </c>
      <c r="G479" s="20">
        <v>100000</v>
      </c>
      <c r="H479" s="20">
        <v>100000</v>
      </c>
    </row>
    <row r="480" spans="1:8" ht="60">
      <c r="A480" s="14" t="s">
        <v>543</v>
      </c>
      <c r="B480" s="15" t="s">
        <v>542</v>
      </c>
      <c r="C480" s="16"/>
      <c r="D480" s="14"/>
      <c r="E480" s="14"/>
      <c r="F480" s="17">
        <f>F481</f>
        <v>25455794.739999998</v>
      </c>
      <c r="G480" s="17">
        <f t="shared" ref="G480:H483" si="145">G481</f>
        <v>24183005</v>
      </c>
      <c r="H480" s="17">
        <f t="shared" si="145"/>
        <v>22910215.27</v>
      </c>
    </row>
    <row r="481" spans="1:8" ht="24" outlineLevel="1">
      <c r="A481" s="27" t="s">
        <v>49</v>
      </c>
      <c r="B481" s="28" t="s">
        <v>544</v>
      </c>
      <c r="C481" s="29"/>
      <c r="D481" s="27"/>
      <c r="E481" s="27"/>
      <c r="F481" s="30">
        <f>F483</f>
        <v>25455794.739999998</v>
      </c>
      <c r="G481" s="30">
        <f>G483</f>
        <v>24183005</v>
      </c>
      <c r="H481" s="30">
        <f>H483</f>
        <v>22910215.27</v>
      </c>
    </row>
    <row r="482" spans="1:8" ht="36" outlineLevel="1">
      <c r="A482" s="27" t="s">
        <v>773</v>
      </c>
      <c r="B482" s="28" t="s">
        <v>774</v>
      </c>
      <c r="C482" s="29"/>
      <c r="D482" s="27"/>
      <c r="E482" s="27"/>
      <c r="F482" s="30">
        <f>F483</f>
        <v>25455794.739999998</v>
      </c>
      <c r="G482" s="30">
        <f t="shared" ref="G482:H482" si="146">G483</f>
        <v>24183005</v>
      </c>
      <c r="H482" s="30">
        <f t="shared" si="146"/>
        <v>22910215.27</v>
      </c>
    </row>
    <row r="483" spans="1:8" ht="48" outlineLevel="2">
      <c r="A483" s="27" t="s">
        <v>775</v>
      </c>
      <c r="B483" s="28" t="s">
        <v>545</v>
      </c>
      <c r="C483" s="29"/>
      <c r="D483" s="27"/>
      <c r="E483" s="27"/>
      <c r="F483" s="30">
        <f>F484</f>
        <v>25455794.739999998</v>
      </c>
      <c r="G483" s="30">
        <f t="shared" si="145"/>
        <v>24183005</v>
      </c>
      <c r="H483" s="30">
        <f t="shared" si="145"/>
        <v>22910215.27</v>
      </c>
    </row>
    <row r="484" spans="1:8" ht="48" outlineLevel="7">
      <c r="A484" s="18" t="s">
        <v>644</v>
      </c>
      <c r="B484" s="19" t="s">
        <v>546</v>
      </c>
      <c r="C484" s="19" t="s">
        <v>12</v>
      </c>
      <c r="D484" s="18" t="s">
        <v>65</v>
      </c>
      <c r="E484" s="18" t="s">
        <v>345</v>
      </c>
      <c r="F484" s="20">
        <v>25455794.739999998</v>
      </c>
      <c r="G484" s="20">
        <v>24183005</v>
      </c>
      <c r="H484" s="20">
        <v>22910215.27</v>
      </c>
    </row>
    <row r="485" spans="1:8" ht="24">
      <c r="A485" s="14" t="s">
        <v>548</v>
      </c>
      <c r="B485" s="15" t="s">
        <v>547</v>
      </c>
      <c r="C485" s="16"/>
      <c r="D485" s="14"/>
      <c r="E485" s="14"/>
      <c r="F485" s="17">
        <f>SUM(F486:F500)</f>
        <v>15545086</v>
      </c>
      <c r="G485" s="17">
        <f>SUM(G486:G500)</f>
        <v>15903486</v>
      </c>
      <c r="H485" s="17">
        <f>SUM(H486:H500)</f>
        <v>16023286</v>
      </c>
    </row>
    <row r="486" spans="1:8" ht="60" outlineLevel="7">
      <c r="A486" s="18" t="s">
        <v>743</v>
      </c>
      <c r="B486" s="19" t="s">
        <v>549</v>
      </c>
      <c r="C486" s="19" t="s">
        <v>86</v>
      </c>
      <c r="D486" s="18" t="s">
        <v>66</v>
      </c>
      <c r="E486" s="18" t="s">
        <v>55</v>
      </c>
      <c r="F486" s="20">
        <v>3496300</v>
      </c>
      <c r="G486" s="20">
        <v>3834600</v>
      </c>
      <c r="H486" s="20">
        <v>3974600</v>
      </c>
    </row>
    <row r="487" spans="1:8" ht="108" outlineLevel="7">
      <c r="A487" s="35" t="s">
        <v>645</v>
      </c>
      <c r="B487" s="19" t="s">
        <v>550</v>
      </c>
      <c r="C487" s="19" t="s">
        <v>12</v>
      </c>
      <c r="D487" s="18" t="s">
        <v>65</v>
      </c>
      <c r="E487" s="18" t="s">
        <v>13</v>
      </c>
      <c r="F487" s="20">
        <v>1800</v>
      </c>
      <c r="G487" s="20">
        <v>21900</v>
      </c>
      <c r="H487" s="20">
        <v>1700</v>
      </c>
    </row>
    <row r="488" spans="1:8" ht="409.5" outlineLevel="7">
      <c r="A488" s="21" t="s">
        <v>698</v>
      </c>
      <c r="B488" s="19" t="s">
        <v>551</v>
      </c>
      <c r="C488" s="19" t="s">
        <v>41</v>
      </c>
      <c r="D488" s="18" t="s">
        <v>65</v>
      </c>
      <c r="E488" s="18" t="s">
        <v>345</v>
      </c>
      <c r="F488" s="20">
        <v>144090</v>
      </c>
      <c r="G488" s="20">
        <v>144090</v>
      </c>
      <c r="H488" s="20">
        <v>144090</v>
      </c>
    </row>
    <row r="489" spans="1:8" ht="144" outlineLevel="7">
      <c r="A489" s="35" t="s">
        <v>699</v>
      </c>
      <c r="B489" s="19" t="s">
        <v>552</v>
      </c>
      <c r="C489" s="19" t="s">
        <v>41</v>
      </c>
      <c r="D489" s="18" t="s">
        <v>13</v>
      </c>
      <c r="E489" s="18" t="s">
        <v>13</v>
      </c>
      <c r="F489" s="20">
        <v>103196</v>
      </c>
      <c r="G489" s="20">
        <v>103196</v>
      </c>
      <c r="H489" s="20">
        <v>103196</v>
      </c>
    </row>
    <row r="490" spans="1:8" ht="96" outlineLevel="7">
      <c r="A490" s="18" t="s">
        <v>646</v>
      </c>
      <c r="B490" s="19" t="s">
        <v>552</v>
      </c>
      <c r="C490" s="19" t="s">
        <v>12</v>
      </c>
      <c r="D490" s="18" t="s">
        <v>13</v>
      </c>
      <c r="E490" s="18" t="s">
        <v>13</v>
      </c>
      <c r="F490" s="20">
        <v>6600</v>
      </c>
      <c r="G490" s="20">
        <v>6600</v>
      </c>
      <c r="H490" s="20">
        <v>6600</v>
      </c>
    </row>
    <row r="491" spans="1:8" ht="36" outlineLevel="7">
      <c r="A491" s="18" t="s">
        <v>754</v>
      </c>
      <c r="B491" s="19" t="s">
        <v>553</v>
      </c>
      <c r="C491" s="19" t="s">
        <v>153</v>
      </c>
      <c r="D491" s="18" t="s">
        <v>65</v>
      </c>
      <c r="E491" s="18" t="s">
        <v>414</v>
      </c>
      <c r="F491" s="20">
        <v>1000000</v>
      </c>
      <c r="G491" s="20">
        <v>1000000</v>
      </c>
      <c r="H491" s="20">
        <v>1000000</v>
      </c>
    </row>
    <row r="492" spans="1:8" ht="48" outlineLevel="7">
      <c r="A492" s="18" t="s">
        <v>755</v>
      </c>
      <c r="B492" s="19" t="s">
        <v>554</v>
      </c>
      <c r="C492" s="19" t="s">
        <v>153</v>
      </c>
      <c r="D492" s="18" t="s">
        <v>65</v>
      </c>
      <c r="E492" s="18" t="s">
        <v>42</v>
      </c>
      <c r="F492" s="20">
        <v>55000</v>
      </c>
      <c r="G492" s="20">
        <v>55000</v>
      </c>
      <c r="H492" s="20">
        <v>55000</v>
      </c>
    </row>
    <row r="493" spans="1:8" ht="120" outlineLevel="7">
      <c r="A493" s="35" t="s">
        <v>682</v>
      </c>
      <c r="B493" s="19" t="s">
        <v>555</v>
      </c>
      <c r="C493" s="19" t="s">
        <v>41</v>
      </c>
      <c r="D493" s="18" t="s">
        <v>65</v>
      </c>
      <c r="E493" s="18" t="s">
        <v>55</v>
      </c>
      <c r="F493" s="20">
        <v>3209600</v>
      </c>
      <c r="G493" s="20">
        <v>3209600</v>
      </c>
      <c r="H493" s="20">
        <v>3209600</v>
      </c>
    </row>
    <row r="494" spans="1:8" ht="120" outlineLevel="7">
      <c r="A494" s="35" t="s">
        <v>682</v>
      </c>
      <c r="B494" s="19" t="s">
        <v>555</v>
      </c>
      <c r="C494" s="19" t="s">
        <v>41</v>
      </c>
      <c r="D494" s="18" t="s">
        <v>65</v>
      </c>
      <c r="E494" s="18" t="s">
        <v>272</v>
      </c>
      <c r="F494" s="20">
        <v>727200</v>
      </c>
      <c r="G494" s="20">
        <v>727200</v>
      </c>
      <c r="H494" s="20">
        <v>727200</v>
      </c>
    </row>
    <row r="495" spans="1:8" ht="72" outlineLevel="7">
      <c r="A495" s="18" t="s">
        <v>583</v>
      </c>
      <c r="B495" s="19" t="s">
        <v>555</v>
      </c>
      <c r="C495" s="19" t="s">
        <v>12</v>
      </c>
      <c r="D495" s="18" t="s">
        <v>65</v>
      </c>
      <c r="E495" s="18" t="s">
        <v>55</v>
      </c>
      <c r="F495" s="20">
        <v>275200</v>
      </c>
      <c r="G495" s="20">
        <v>275200</v>
      </c>
      <c r="H495" s="20">
        <v>275200</v>
      </c>
    </row>
    <row r="496" spans="1:8" ht="72" outlineLevel="7">
      <c r="A496" s="18" t="s">
        <v>583</v>
      </c>
      <c r="B496" s="19" t="s">
        <v>555</v>
      </c>
      <c r="C496" s="19" t="s">
        <v>12</v>
      </c>
      <c r="D496" s="18" t="s">
        <v>65</v>
      </c>
      <c r="E496" s="18" t="s">
        <v>272</v>
      </c>
      <c r="F496" s="20">
        <v>246100</v>
      </c>
      <c r="G496" s="20">
        <v>246100</v>
      </c>
      <c r="H496" s="20">
        <v>246100</v>
      </c>
    </row>
    <row r="497" spans="1:8" ht="60" outlineLevel="7">
      <c r="A497" s="18" t="s">
        <v>658</v>
      </c>
      <c r="B497" s="19" t="s">
        <v>555</v>
      </c>
      <c r="C497" s="19" t="s">
        <v>22</v>
      </c>
      <c r="D497" s="18" t="s">
        <v>65</v>
      </c>
      <c r="E497" s="18" t="s">
        <v>55</v>
      </c>
      <c r="F497" s="20">
        <v>77500</v>
      </c>
      <c r="G497" s="20">
        <v>77500</v>
      </c>
      <c r="H497" s="20">
        <v>77500</v>
      </c>
    </row>
    <row r="498" spans="1:8" ht="108" outlineLevel="7">
      <c r="A498" s="35" t="s">
        <v>700</v>
      </c>
      <c r="B498" s="19" t="s">
        <v>556</v>
      </c>
      <c r="C498" s="19" t="s">
        <v>41</v>
      </c>
      <c r="D498" s="18" t="s">
        <v>65</v>
      </c>
      <c r="E498" s="18" t="s">
        <v>55</v>
      </c>
      <c r="F498" s="20">
        <v>2140600</v>
      </c>
      <c r="G498" s="20">
        <v>2140600</v>
      </c>
      <c r="H498" s="20">
        <v>2140600</v>
      </c>
    </row>
    <row r="499" spans="1:8" ht="120" outlineLevel="7">
      <c r="A499" s="35" t="s">
        <v>701</v>
      </c>
      <c r="B499" s="19" t="s">
        <v>557</v>
      </c>
      <c r="C499" s="19" t="s">
        <v>41</v>
      </c>
      <c r="D499" s="18" t="s">
        <v>65</v>
      </c>
      <c r="E499" s="18" t="s">
        <v>272</v>
      </c>
      <c r="F499" s="20">
        <v>2962000</v>
      </c>
      <c r="G499" s="20">
        <v>2962000</v>
      </c>
      <c r="H499" s="20">
        <v>2962000</v>
      </c>
    </row>
    <row r="500" spans="1:8" ht="60" outlineLevel="7">
      <c r="A500" s="18" t="s">
        <v>672</v>
      </c>
      <c r="B500" s="19" t="s">
        <v>558</v>
      </c>
      <c r="C500" s="19" t="s">
        <v>22</v>
      </c>
      <c r="D500" s="18" t="s">
        <v>56</v>
      </c>
      <c r="E500" s="18" t="s">
        <v>55</v>
      </c>
      <c r="F500" s="20">
        <v>1099900</v>
      </c>
      <c r="G500" s="20">
        <v>1099900</v>
      </c>
      <c r="H500" s="20">
        <v>1099900</v>
      </c>
    </row>
    <row r="501" spans="1:8">
      <c r="A501" s="23"/>
      <c r="B501" s="24" t="s">
        <v>559</v>
      </c>
      <c r="C501" s="25"/>
      <c r="D501" s="23"/>
      <c r="E501" s="23"/>
      <c r="F501" s="26">
        <f>F11+F15+F27+F32+F51+F56+F79+F84+F105+F235+F241+F252+F266+F281+F285+F289+F310+F322+F327+F354+F385+F397+F401+F405+F464+F475+F480+F485</f>
        <v>1713717732.8399999</v>
      </c>
      <c r="G501" s="26">
        <f>G11+G15+G27+G32+G51+G56+G79+G84+G105+G235+G241+G252+G266+G281+G285+G289+G310+G322+G327+G354+G385+G397+G401+G405+G464+G475+G480+G485</f>
        <v>1701543106.6199999</v>
      </c>
      <c r="H501" s="26">
        <f>H11+H15+H27+H32+H51+H56+H79+H84+H105+H235+H241+H252+H266+H281+H285+H289+H310+H322+H327+H354+H385+H397+H401+H405+H464+H475+H480+H485</f>
        <v>1727311639.8400002</v>
      </c>
    </row>
    <row r="503" spans="1:8" ht="12.75" customHeight="1">
      <c r="F503" s="8"/>
      <c r="G503" s="8"/>
      <c r="H503" s="8"/>
    </row>
    <row r="504" spans="1:8" ht="12.75" customHeight="1">
      <c r="F504" s="8"/>
      <c r="G504" s="8"/>
      <c r="H504" s="8"/>
    </row>
  </sheetData>
  <mergeCells count="7">
    <mergeCell ref="B8:G8"/>
    <mergeCell ref="C1:H1"/>
    <mergeCell ref="B2:H2"/>
    <mergeCell ref="A3:H3"/>
    <mergeCell ref="A4:H4"/>
    <mergeCell ref="B5:H5"/>
    <mergeCell ref="A7:H7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Татьяна Евгеньевна</cp:lastModifiedBy>
  <cp:lastPrinted>2024-11-13T06:58:23Z</cp:lastPrinted>
  <dcterms:created xsi:type="dcterms:W3CDTF">2024-11-12T05:16:04Z</dcterms:created>
  <dcterms:modified xsi:type="dcterms:W3CDTF">2024-11-13T12:22:43Z</dcterms:modified>
</cp:coreProperties>
</file>